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8.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HYOGO-01\Desktop\㈱セット関係\"/>
    </mc:Choice>
  </mc:AlternateContent>
  <xr:revisionPtr revIDLastSave="0" documentId="13_ncr:1_{238A7A63-242E-4178-A7A9-B10930F3CEDB}" xr6:coauthVersionLast="47" xr6:coauthVersionMax="47" xr10:uidLastSave="{00000000-0000-0000-0000-000000000000}"/>
  <bookViews>
    <workbookView xWindow="-120" yWindow="-120" windowWidth="29040" windowHeight="15840" tabRatio="868" activeTab="4" xr2:uid="{00000000-000D-0000-FFFF-FFFF00000000}"/>
  </bookViews>
  <sheets>
    <sheet name="①_ご利用の前に " sheetId="89" r:id="rId1"/>
    <sheet name="②_管轄県民局・県民センター及び協会窓口について" sheetId="90" r:id="rId2"/>
    <sheet name="③_新規開業予定の皆様へ " sheetId="91" r:id="rId3"/>
    <sheet name="④_新入会される方に " sheetId="95" r:id="rId4"/>
    <sheet name="⑤_新入会必要な書類案内 " sheetId="93" r:id="rId5"/>
    <sheet name="⑥_免許申請に必要な各種証明書一覧 " sheetId="94" r:id="rId6"/>
    <sheet name="【記入例】 入会申込書 " sheetId="88" r:id="rId7"/>
    <sheet name="01.入会申込書" sheetId="75" r:id="rId8"/>
    <sheet name="02.弁済業務保証金分担金納付書" sheetId="76" r:id="rId9"/>
    <sheet name="03.個人情報（全日）" sheetId="77" r:id="rId10"/>
    <sheet name="04.個人情報（保証）" sheetId="78" r:id="rId11"/>
    <sheet name="05.TRA入会申込書" sheetId="79" r:id="rId12"/>
    <sheet name="06.全日本不動産政治連盟入会申込書" sheetId="80" r:id="rId13"/>
    <sheet name="07.誓約書" sheetId="81" r:id="rId14"/>
    <sheet name="08.確約書" sheetId="82" r:id="rId15"/>
    <sheet name="【記入例】　連帯保証人届出書" sheetId="8" r:id="rId16"/>
    <sheet name="09.連帯保証人届出書" sheetId="83" r:id="rId17"/>
    <sheet name="10.代表者届" sheetId="84" r:id="rId18"/>
    <sheet name="11.専任宅地建物取引士届" sheetId="85" r:id="rId19"/>
    <sheet name="【近畿レインズ・ラビーネット】各種サービスのご案内" sheetId="46" r:id="rId20"/>
    <sheet name="12.近畿レインズ加入申込書" sheetId="86" r:id="rId21"/>
    <sheet name="13.アンケート・紹介者" sheetId="87" r:id="rId22"/>
    <sheet name="14.代表者及び専任宅地建物取引士の写真貼付用紙" sheetId="70" r:id="rId23"/>
    <sheet name="15.弁済業務保証金分担金領収書" sheetId="21" r:id="rId24"/>
    <sheet name="16.社員加入及び弁済業務保証金分担金納付済証明書" sheetId="24" r:id="rId25"/>
    <sheet name="宅地建物引士資格登録簿変更登録申請書（様式第７号）" sheetId="40" r:id="rId26"/>
    <sheet name="従業者名簿" sheetId="74" r:id="rId27"/>
    <sheet name="指導・調査承諾書(別紙様式3）" sheetId="72" r:id="rId28"/>
    <sheet name="（別紙様式３への回答）指導・調査に伴う守秘義務の誓約" sheetId="73" r:id="rId29"/>
  </sheets>
  <externalReferences>
    <externalReference r:id="rId30"/>
    <externalReference r:id="rId31"/>
  </externalReferences>
  <definedNames>
    <definedName name="branch_count" localSheetId="21">[1]base!$C$11</definedName>
    <definedName name="branch_count">[2]base!$C$11</definedName>
    <definedName name="capital" localSheetId="21">[1]base!$G$15</definedName>
    <definedName name="capital">[2]base!$G$15</definedName>
    <definedName name="daisei" localSheetId="21">[1]daisei!$A$3:$S$102</definedName>
    <definedName name="daisei">[2]daisei!$A$3:$S$102</definedName>
    <definedName name="deposit_type" localSheetId="21">[1]base!$C$8</definedName>
    <definedName name="deposit_type">[2]base!$C$8</definedName>
    <definedName name="email1" localSheetId="21">[1]base!$G$12</definedName>
    <definedName name="email1">[2]base!$G$12</definedName>
    <definedName name="email2" localSheetId="21">[1]base!$G$13</definedName>
    <definedName name="email2">[2]base!$G$13</definedName>
    <definedName name="hojin_kojin_type" localSheetId="21">[1]base!$C$3</definedName>
    <definedName name="hojin_kojin_type">[2]base!$C$3</definedName>
    <definedName name="hojin_open_date" localSheetId="21">[1]base!$G$14</definedName>
    <definedName name="hojin_open_date">[2]base!$G$14</definedName>
    <definedName name="industry" localSheetId="21">[1]base!$G$18</definedName>
    <definedName name="industry">[2]base!$G$18</definedName>
    <definedName name="input_date" localSheetId="21">[1]base!$C$10</definedName>
    <definedName name="input_date">[2]base!$C$10</definedName>
    <definedName name="jug_count" localSheetId="21">[1]base!$G$17</definedName>
    <definedName name="jug_count">[2]base!$G$17</definedName>
    <definedName name="kojin_open_date" localSheetId="21">[1]base!$G$16</definedName>
    <definedName name="kojin_open_date">[2]base!$G$16</definedName>
    <definedName name="license_count" localSheetId="21">[1]base!$K$3</definedName>
    <definedName name="license_count">[2]base!$K$3</definedName>
    <definedName name="license_date" localSheetId="21">[1]base!$K$5</definedName>
    <definedName name="license_date">[2]base!$K$5</definedName>
    <definedName name="license_from" localSheetId="21">[1]base!$K$6</definedName>
    <definedName name="license_from">[2]base!$K$6</definedName>
    <definedName name="license_nm" localSheetId="21">[1]base!$K$2</definedName>
    <definedName name="license_nm">[2]base!$K$2</definedName>
    <definedName name="license_no" localSheetId="21">[1]base!$K$4</definedName>
    <definedName name="license_no">[2]base!$K$4</definedName>
    <definedName name="license_to" localSheetId="21">[1]base!$K$7</definedName>
    <definedName name="license_to">[2]base!$K$7</definedName>
    <definedName name="_xlnm.Print_Area" localSheetId="28">'（別紙様式３への回答）指導・調査に伴う守秘義務の誓約'!$A$1:$AH$46</definedName>
    <definedName name="_xlnm.Print_Area" localSheetId="6">'【記入例】 入会申込書 '!$A$1:$BA$86</definedName>
    <definedName name="_xlnm.Print_Area" localSheetId="7">'01.入会申込書'!$A$1:$BA$86</definedName>
    <definedName name="_xlnm.Print_Area" localSheetId="8">'02.弁済業務保証金分担金納付書'!$A$1:$AW$70</definedName>
    <definedName name="_xlnm.Print_Area" localSheetId="9">'03.個人情報（全日）'!$A$1:$J$22</definedName>
    <definedName name="_xlnm.Print_Area" localSheetId="12">'06.全日本不動産政治連盟入会申込書'!$A$1:$X$60</definedName>
    <definedName name="_xlnm.Print_Area" localSheetId="14">'08.確約書'!$A$1:$O$55</definedName>
    <definedName name="_xlnm.Print_Area" localSheetId="16">'09.連帯保証人届出書'!$A$1:$BB$96</definedName>
    <definedName name="_xlnm.Print_Area" localSheetId="17">'10.代表者届'!$A$1:$BA$70</definedName>
    <definedName name="_xlnm.Print_Area" localSheetId="18">'11.専任宅地建物取引士届'!$A$1:$BB$123</definedName>
    <definedName name="_xlnm.Print_Area" localSheetId="20">'12.近畿レインズ加入申込書'!$A$1:$AG$35</definedName>
    <definedName name="_xlnm.Print_Area" localSheetId="24">'16.社員加入及び弁済業務保証金分担金納付済証明書'!$A$1:$BB$19</definedName>
    <definedName name="_xlnm.Print_Area" localSheetId="1">②_管轄県民局・県民センター及び協会窓口について!$A$1:$D$49</definedName>
    <definedName name="_xlnm.Print_Area" localSheetId="2">'③_新規開業予定の皆様へ '!$A$1:$BK$50</definedName>
    <definedName name="_xlnm.Print_Area" localSheetId="3">'④_新入会される方に '!$A$1:$BC$99</definedName>
    <definedName name="_xlnm.Print_Area" localSheetId="5">'⑥_免許申請に必要な各種証明書一覧 '!$A$1:$J$23</definedName>
    <definedName name="_xlnm.Print_Area" localSheetId="27">'指導・調査承諾書(別紙様式3）'!$A$1:$AE$42</definedName>
    <definedName name="_xlnm.Print_Area" localSheetId="26">従業者名簿!$A$1:$BM$55</definedName>
    <definedName name="_xlnm.Print_Area" localSheetId="25">'宅地建物引士資格登録簿変更登録申請書（様式第７号）'!$A$1:$DU$50</definedName>
    <definedName name="sentori" localSheetId="21">[1]sentori!$A$3:$V$102</definedName>
    <definedName name="sentori">[2]sentori!$A$3:$V$102</definedName>
    <definedName name="shogo_kn" localSheetId="21">[1]base!$G$3</definedName>
    <definedName name="shogo_kn">[2]base!$G$3</definedName>
    <definedName name="shogo_nm" localSheetId="21">[1]base!$G$2</definedName>
    <definedName name="shogo_nm">[2]base!$G$2</definedName>
    <definedName name="szt_bnt" localSheetId="21">[1]base!$G$8</definedName>
    <definedName name="szt_bnt">[2]base!$G$8</definedName>
    <definedName name="szt_cs" localSheetId="21">[1]base!$G$7</definedName>
    <definedName name="szt_cs">[2]base!$G$7</definedName>
    <definedName name="szt_fax" localSheetId="21">[1]base!$G$11</definedName>
    <definedName name="szt_fax">[2]base!$G$11</definedName>
    <definedName name="szt_skg" localSheetId="21">[1]base!$G$6</definedName>
    <definedName name="szt_skg">[2]base!$G$6</definedName>
    <definedName name="szt_tat" localSheetId="21">[1]base!$G$9</definedName>
    <definedName name="szt_tat">[2]base!$G$9</definedName>
    <definedName name="szt_tdfk" localSheetId="21">[1]base!$G$5</definedName>
    <definedName name="szt_tdfk">[2]base!$G$5</definedName>
    <definedName name="szt_tel" localSheetId="21">[1]base!$G$10</definedName>
    <definedName name="szt_tel">[2]base!$G$10</definedName>
    <definedName name="szt_zip" localSheetId="21">[1]base!$G$4</definedName>
    <definedName name="szt_zip">[2]base!$G$4</definedName>
    <definedName name="tra_notice1" localSheetId="21">[1]base!$O$2</definedName>
    <definedName name="tra_notice1">[2]base!$O$2</definedName>
    <definedName name="tra_notice2" localSheetId="21">[1]base!$O$3</definedName>
    <definedName name="tra_notice2">[2]base!$O$3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Y68" i="95" l="1"/>
  <c r="AT64" i="95" s="1"/>
  <c r="AT62" i="95" l="1"/>
  <c r="AT65" i="95"/>
  <c r="AT66" i="95"/>
  <c r="AT67" i="95"/>
  <c r="AT57" i="95"/>
  <c r="AT58" i="95"/>
  <c r="AT59" i="95"/>
  <c r="AT68" i="95"/>
  <c r="AT60" i="95"/>
  <c r="AT61" i="95"/>
  <c r="AT63" i="95"/>
  <c r="AJ33" i="84"/>
  <c r="B35" i="21"/>
  <c r="P18" i="24"/>
  <c r="P17" i="24"/>
  <c r="P16" i="24"/>
  <c r="U18" i="21" l="1"/>
  <c r="U16" i="21"/>
  <c r="U13" i="21"/>
  <c r="Q8" i="70"/>
  <c r="AD8" i="70"/>
  <c r="D8" i="70"/>
  <c r="S1" i="70"/>
  <c r="AN54" i="79" l="1"/>
  <c r="O13" i="76"/>
  <c r="AY118" i="85"/>
  <c r="AU118" i="85"/>
  <c r="AQ118" i="85"/>
  <c r="Y118" i="85"/>
  <c r="N115" i="85"/>
  <c r="P114" i="85"/>
  <c r="AH112" i="85"/>
  <c r="N111" i="85"/>
  <c r="AZ109" i="85"/>
  <c r="AU109" i="85"/>
  <c r="AQ109" i="85"/>
  <c r="AK109" i="85"/>
  <c r="N109" i="85"/>
  <c r="AY107" i="85"/>
  <c r="AU107" i="85"/>
  <c r="AQ107" i="85"/>
  <c r="Y107" i="85"/>
  <c r="N104" i="85"/>
  <c r="P103" i="85"/>
  <c r="AH101" i="85"/>
  <c r="N100" i="85"/>
  <c r="AZ98" i="85"/>
  <c r="AU98" i="85"/>
  <c r="AQ98" i="85"/>
  <c r="AK98" i="85"/>
  <c r="N98" i="85"/>
  <c r="AY96" i="85"/>
  <c r="AU96" i="85"/>
  <c r="AQ96" i="85"/>
  <c r="Y96" i="85"/>
  <c r="N93" i="85"/>
  <c r="P92" i="85"/>
  <c r="AH90" i="85"/>
  <c r="N89" i="85"/>
  <c r="AZ87" i="85"/>
  <c r="AU87" i="85"/>
  <c r="AQ87" i="85"/>
  <c r="AK87" i="85"/>
  <c r="N87" i="85"/>
  <c r="AY85" i="85"/>
  <c r="AU85" i="85"/>
  <c r="AQ85" i="85"/>
  <c r="Y85" i="85"/>
  <c r="N82" i="85"/>
  <c r="P81" i="85"/>
  <c r="AH79" i="85"/>
  <c r="N78" i="85"/>
  <c r="AZ76" i="85"/>
  <c r="AU76" i="85"/>
  <c r="AQ76" i="85"/>
  <c r="AK76" i="85"/>
  <c r="N76" i="85"/>
  <c r="AY74" i="85"/>
  <c r="AU74" i="85"/>
  <c r="AQ74" i="85"/>
  <c r="Y74" i="85"/>
  <c r="N71" i="85"/>
  <c r="P70" i="85"/>
  <c r="AH68" i="85"/>
  <c r="N67" i="85"/>
  <c r="AZ65" i="85"/>
  <c r="AU65" i="85"/>
  <c r="AQ65" i="85"/>
  <c r="AK65" i="85"/>
  <c r="N65" i="85"/>
  <c r="AY63" i="85"/>
  <c r="AU63" i="85"/>
  <c r="AQ63" i="85"/>
  <c r="Y63" i="85"/>
  <c r="N60" i="85"/>
  <c r="P59" i="85"/>
  <c r="AH57" i="85"/>
  <c r="N56" i="85"/>
  <c r="AZ54" i="85"/>
  <c r="AU54" i="85"/>
  <c r="AQ54" i="85"/>
  <c r="AK54" i="85"/>
  <c r="N54" i="85"/>
  <c r="AY52" i="85"/>
  <c r="AU52" i="85"/>
  <c r="AQ52" i="85"/>
  <c r="Y52" i="85"/>
  <c r="N49" i="85"/>
  <c r="P48" i="85"/>
  <c r="AH46" i="85"/>
  <c r="N45" i="85"/>
  <c r="AZ43" i="85"/>
  <c r="AU43" i="85"/>
  <c r="AQ43" i="85"/>
  <c r="AK43" i="85"/>
  <c r="N43" i="85"/>
  <c r="AY41" i="85"/>
  <c r="AU41" i="85"/>
  <c r="AQ41" i="85"/>
  <c r="Y41" i="85"/>
  <c r="N38" i="85"/>
  <c r="P37" i="85"/>
  <c r="AH35" i="85"/>
  <c r="N34" i="85"/>
  <c r="AZ32" i="85"/>
  <c r="AU32" i="85"/>
  <c r="AQ32" i="85"/>
  <c r="AK32" i="85"/>
  <c r="N32" i="85"/>
  <c r="AY30" i="85"/>
  <c r="AU30" i="85"/>
  <c r="AQ30" i="85"/>
  <c r="Y30" i="85"/>
  <c r="N27" i="85"/>
  <c r="P26" i="85"/>
  <c r="AH24" i="85"/>
  <c r="N23" i="85"/>
  <c r="AZ21" i="85"/>
  <c r="AU21" i="85"/>
  <c r="AQ21" i="85"/>
  <c r="AK21" i="85"/>
  <c r="N21" i="85"/>
  <c r="M42" i="84"/>
  <c r="O41" i="84"/>
  <c r="M39" i="84"/>
  <c r="AG36" i="84"/>
  <c r="M35" i="84"/>
  <c r="AY33" i="84"/>
  <c r="AT33" i="84"/>
  <c r="AP33" i="84"/>
  <c r="M33" i="84"/>
  <c r="M27" i="84"/>
  <c r="AD30" i="83"/>
  <c r="G18" i="83"/>
  <c r="O15" i="80"/>
  <c r="AM66" i="79"/>
  <c r="AM63" i="79"/>
  <c r="AF60" i="79"/>
  <c r="J60" i="79"/>
  <c r="J56" i="79"/>
  <c r="AF50" i="79"/>
  <c r="N50" i="79"/>
  <c r="J22" i="78"/>
  <c r="U56" i="76"/>
  <c r="O15" i="76"/>
  <c r="M78" i="75"/>
  <c r="K39" i="76" s="1"/>
  <c r="J54" i="79"/>
  <c r="Y54" i="79"/>
  <c r="AU56" i="75"/>
  <c r="AQ50" i="79" s="1"/>
  <c r="AN56" i="75"/>
  <c r="AM50" i="79" s="1"/>
  <c r="AI56" i="75"/>
  <c r="AI50" i="79" s="1"/>
  <c r="Y50" i="79"/>
  <c r="U50" i="79"/>
  <c r="Q50" i="79"/>
  <c r="AM40" i="83"/>
  <c r="K46" i="79"/>
  <c r="AJ50" i="75"/>
  <c r="AJ48" i="79"/>
  <c r="J34" i="79"/>
  <c r="AF36" i="79"/>
  <c r="AU49" i="83"/>
  <c r="AR49" i="83"/>
  <c r="AO49" i="83"/>
  <c r="AF33" i="79"/>
  <c r="J33" i="79"/>
  <c r="M44" i="75"/>
  <c r="R20" i="86"/>
  <c r="B20" i="86"/>
  <c r="J20" i="78"/>
  <c r="H24" i="83"/>
  <c r="J21" i="78"/>
  <c r="J27" i="79"/>
  <c r="AX31" i="75"/>
  <c r="AT31" i="75"/>
  <c r="AP31" i="75"/>
  <c r="AX29" i="75"/>
  <c r="AT29" i="75"/>
  <c r="AP29" i="75"/>
  <c r="AB29" i="75"/>
  <c r="AQ60" i="79" s="1"/>
  <c r="W29" i="75"/>
  <c r="AA15" i="76" s="1"/>
  <c r="R29" i="75"/>
  <c r="AI60" i="79" s="1"/>
  <c r="AP27" i="75"/>
  <c r="AI13" i="76" s="1"/>
  <c r="AI27" i="75"/>
  <c r="AJ12" i="85" s="1"/>
  <c r="N12" i="85"/>
  <c r="AX25" i="75"/>
  <c r="U15" i="80" s="1"/>
  <c r="AT25" i="75"/>
  <c r="S15" i="80" s="1"/>
  <c r="AP25" i="75"/>
  <c r="Z3" i="86" s="1"/>
  <c r="G9" i="75"/>
  <c r="G5" i="75"/>
  <c r="G1" i="75"/>
  <c r="S15" i="76" l="1"/>
  <c r="AT25" i="84"/>
  <c r="G20" i="77"/>
  <c r="AX25" i="84"/>
  <c r="J20" i="77"/>
  <c r="J41" i="79"/>
  <c r="G33" i="80"/>
  <c r="E40" i="82"/>
  <c r="K40" i="79"/>
  <c r="G26" i="83"/>
  <c r="G30" i="83"/>
  <c r="AM53" i="83"/>
  <c r="AY10" i="85"/>
  <c r="C20" i="77"/>
  <c r="AM33" i="79"/>
  <c r="K3" i="81"/>
  <c r="AL30" i="83"/>
  <c r="AQ12" i="85"/>
  <c r="AM24" i="79"/>
  <c r="AI33" i="79"/>
  <c r="AI30" i="83"/>
  <c r="E20" i="77"/>
  <c r="F8" i="81"/>
  <c r="AM49" i="83"/>
  <c r="K34" i="82"/>
  <c r="M34" i="82"/>
  <c r="E20" i="78"/>
  <c r="AM60" i="79"/>
  <c r="AI24" i="79"/>
  <c r="AJ41" i="79"/>
  <c r="G20" i="78"/>
  <c r="I15" i="83"/>
  <c r="AM57" i="83"/>
  <c r="AR8" i="76"/>
  <c r="AP25" i="84"/>
  <c r="AQ24" i="79"/>
  <c r="G18" i="80"/>
  <c r="AQ10" i="85"/>
  <c r="Q15" i="80"/>
  <c r="G20" i="80"/>
  <c r="AF30" i="83"/>
  <c r="AU10" i="85"/>
  <c r="AC3" i="86"/>
  <c r="AF3" i="86"/>
  <c r="B11" i="86"/>
  <c r="G30" i="80"/>
  <c r="Q17" i="76"/>
  <c r="U11" i="86"/>
  <c r="AI15" i="76"/>
  <c r="AJ43" i="79"/>
  <c r="B14" i="86"/>
  <c r="G26" i="80"/>
  <c r="E43" i="82"/>
  <c r="P18" i="76"/>
  <c r="G3" i="81"/>
  <c r="C15" i="83"/>
  <c r="AJ8" i="76"/>
  <c r="P19" i="76"/>
  <c r="J22" i="77"/>
  <c r="J47" i="79"/>
  <c r="AA72" i="79"/>
  <c r="I3" i="81"/>
  <c r="F15" i="83"/>
  <c r="G36" i="83"/>
  <c r="AI27" i="84"/>
  <c r="I14" i="86"/>
  <c r="N15" i="85"/>
  <c r="E46" i="82"/>
  <c r="J21" i="77"/>
  <c r="J28" i="79"/>
  <c r="AA71" i="79"/>
  <c r="AN8" i="76"/>
  <c r="P21" i="76"/>
  <c r="C20" i="78"/>
  <c r="AM79" i="79"/>
  <c r="AP27" i="84"/>
  <c r="L14" i="86"/>
  <c r="U14" i="86"/>
  <c r="V39" i="76"/>
  <c r="F10" i="81"/>
  <c r="N18" i="83"/>
  <c r="F16" i="86"/>
  <c r="M30" i="84"/>
  <c r="B17" i="86"/>
  <c r="P60" i="79"/>
  <c r="AB13" i="76"/>
  <c r="AQ33" i="79"/>
  <c r="S60" i="79"/>
  <c r="F11" i="81"/>
  <c r="Q18" i="83"/>
  <c r="I34" i="82"/>
  <c r="I28" i="73" l="1"/>
  <c r="I26"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HYOGO-01</author>
    <author>FJ-USER</author>
  </authors>
  <commentList>
    <comment ref="A18" authorId="0" shapeId="0" xr:uid="{4ABFE0AC-D8D1-4132-A16C-A6A3C6BDFDFB}">
      <text>
        <r>
          <rPr>
            <sz val="9"/>
            <color indexed="81"/>
            <rFont val="MS P ゴシック"/>
            <family val="3"/>
            <charset val="128"/>
          </rPr>
          <t>　①入会申込書に入力したデータが
　　他のページに反映されますので、
　　</t>
        </r>
        <r>
          <rPr>
            <sz val="9"/>
            <color indexed="10"/>
            <rFont val="MS P ゴシック"/>
            <family val="3"/>
            <charset val="128"/>
          </rPr>
          <t>必ず入力して下さい。</t>
        </r>
        <r>
          <rPr>
            <sz val="9"/>
            <color indexed="81"/>
            <rFont val="MS P ゴシック"/>
            <family val="3"/>
            <charset val="128"/>
          </rPr>
          <t xml:space="preserve">
    入力箇所</t>
        </r>
        <r>
          <rPr>
            <b/>
            <sz val="9"/>
            <color indexed="81"/>
            <rFont val="MS P ゴシック"/>
            <family val="3"/>
            <charset val="128"/>
          </rPr>
          <t>はうぐいす色</t>
        </r>
        <r>
          <rPr>
            <sz val="9"/>
            <color indexed="81"/>
            <rFont val="MS P ゴシック"/>
            <family val="3"/>
            <charset val="128"/>
          </rPr>
          <t>部分、</t>
        </r>
        <r>
          <rPr>
            <b/>
            <sz val="9"/>
            <color indexed="81"/>
            <rFont val="MS P ゴシック"/>
            <family val="3"/>
            <charset val="128"/>
          </rPr>
          <t>ミント色</t>
        </r>
        <r>
          <rPr>
            <sz val="9"/>
            <color indexed="81"/>
            <rFont val="MS P ゴシック"/>
            <family val="3"/>
            <charset val="128"/>
          </rPr>
          <t>で色付の　　　
　　箇所は、全てプルダウンより選択してください。
　②入力後、印刷してください。
　③印刷の際は、必ず、印刷プレビューで
　　ご確認願います。
　※二人代表の場合は別途書式が必要となります。
　　各支部にお問い合わせください。　</t>
        </r>
      </text>
    </comment>
    <comment ref="AZ25" authorId="0" shapeId="0" xr:uid="{3BDD5D0B-887F-4872-8EE2-62CAF7C66AAC}">
      <text>
        <r>
          <rPr>
            <sz val="9"/>
            <color indexed="81"/>
            <rFont val="MS P ゴシック"/>
            <family val="3"/>
            <charset val="128"/>
          </rPr>
          <t>日付は入力不要です。</t>
        </r>
      </text>
    </comment>
    <comment ref="M33" authorId="0" shapeId="0" xr:uid="{5DDA3BD1-9281-4613-9617-55C51002CE68}">
      <text>
        <r>
          <rPr>
            <sz val="9"/>
            <color indexed="81"/>
            <rFont val="MS P ゴシック"/>
            <family val="3"/>
            <charset val="128"/>
          </rPr>
          <t xml:space="preserve">自動で漢字が表示されてしまう場合は、Enterキーを押す前にDeleteキーを押して自動で表示される漢字の部分を削除してください。
</t>
        </r>
      </text>
    </comment>
    <comment ref="M39" authorId="0" shapeId="0" xr:uid="{0673E899-8201-4DA2-9F02-78C4BDE6EBFD}">
      <text>
        <r>
          <rPr>
            <sz val="9"/>
            <color indexed="81"/>
            <rFont val="MS P ゴシック"/>
            <family val="3"/>
            <charset val="128"/>
          </rPr>
          <t>例）
神戸市中央区中山手通4丁目22番4号</t>
        </r>
      </text>
    </comment>
    <comment ref="AG39" authorId="0" shapeId="0" xr:uid="{ABC6F320-CAF5-4E1C-8AA6-86F7E9D7AE30}">
      <text>
        <r>
          <rPr>
            <sz val="9"/>
            <color indexed="81"/>
            <rFont val="MS P ゴシック"/>
            <family val="3"/>
            <charset val="128"/>
          </rPr>
          <t>全日兵庫会館3F</t>
        </r>
      </text>
    </comment>
    <comment ref="AJ50" authorId="1" shapeId="0" xr:uid="{C314BAF9-BB1F-4A2D-BBAD-D380DB6B1A9C}">
      <text>
        <r>
          <rPr>
            <sz val="9"/>
            <color indexed="81"/>
            <rFont val="ＭＳ ゴシック"/>
            <family val="3"/>
            <charset val="128"/>
          </rPr>
          <t xml:space="preserve">「その他」を選択した場合は入力してください。
</t>
        </r>
      </text>
    </comment>
    <comment ref="A60" authorId="0" shapeId="0" xr:uid="{27210D92-DB87-4461-B5DA-F7BFF268084F}">
      <text>
        <r>
          <rPr>
            <sz val="9"/>
            <color indexed="81"/>
            <rFont val="MS P ゴシック"/>
            <family val="3"/>
            <charset val="128"/>
          </rPr>
          <t>代表者が常駐勤務できない（非常勤の）場合、政令使用人の設置が必要となります。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HYOGO-01</author>
  </authors>
  <commentList>
    <comment ref="A18" authorId="0" shapeId="0" xr:uid="{B5838529-3FBD-4B70-AAF5-01D8196760D5}">
      <text>
        <r>
          <rPr>
            <sz val="9"/>
            <color indexed="81"/>
            <rFont val="MS P ゴシック"/>
            <family val="3"/>
            <charset val="128"/>
          </rPr>
          <t>①入会申込書に入力したデータが
　　他のページに反映されますので、
　　</t>
        </r>
        <r>
          <rPr>
            <b/>
            <sz val="9"/>
            <color indexed="81"/>
            <rFont val="MS P ゴシック"/>
            <family val="3"/>
            <charset val="128"/>
          </rPr>
          <t>必ず入力して下さい。</t>
        </r>
        <r>
          <rPr>
            <sz val="9"/>
            <color indexed="81"/>
            <rFont val="MS P ゴシック"/>
            <family val="3"/>
            <charset val="128"/>
          </rPr>
          <t xml:space="preserve">
    入力箇所は</t>
        </r>
        <r>
          <rPr>
            <b/>
            <sz val="9"/>
            <color indexed="81"/>
            <rFont val="MS P ゴシック"/>
            <family val="3"/>
            <charset val="128"/>
          </rPr>
          <t>うぐいす色</t>
        </r>
        <r>
          <rPr>
            <sz val="9"/>
            <color indexed="81"/>
            <rFont val="MS P ゴシック"/>
            <family val="3"/>
            <charset val="128"/>
          </rPr>
          <t>部分、
　　</t>
        </r>
        <r>
          <rPr>
            <b/>
            <sz val="9"/>
            <color indexed="81"/>
            <rFont val="MS P ゴシック"/>
            <family val="3"/>
            <charset val="128"/>
          </rPr>
          <t>ミント色</t>
        </r>
        <r>
          <rPr>
            <sz val="9"/>
            <color indexed="81"/>
            <rFont val="MS P ゴシック"/>
            <family val="3"/>
            <charset val="128"/>
          </rPr>
          <t xml:space="preserve">で色付の箇所は、
　　全てプルダウンより選択してください。
　②入力後、印刷してください。
　③印刷の際は、必ず、印刷プレビューで
　　ご確認願います。
　※二人代表の場合、専任取引士が2名以上の場合は
　　別途書式が必要となります。
　　各支部にお問い合わせください。
</t>
        </r>
      </text>
    </comment>
    <comment ref="AZ25" authorId="0" shapeId="0" xr:uid="{FBAAD979-74C9-4EB3-9EBB-D7FFE7F78248}">
      <text>
        <r>
          <rPr>
            <sz val="9"/>
            <color indexed="81"/>
            <rFont val="MS P ゴシック"/>
            <family val="3"/>
            <charset val="128"/>
          </rPr>
          <t>日付は入力不要です。</t>
        </r>
      </text>
    </comment>
    <comment ref="M33" authorId="0" shapeId="0" xr:uid="{5487E767-164C-4CA9-A2BB-5731935A44B3}">
      <text>
        <r>
          <rPr>
            <sz val="9"/>
            <color indexed="81"/>
            <rFont val="MS P ゴシック"/>
            <family val="3"/>
            <charset val="128"/>
          </rPr>
          <t>自動で漢字が表示されてしまう場合は、Enterキーを押す前にDeleteキーを押して自動で表示される漢字の部分を削除してください。</t>
        </r>
      </text>
    </comment>
    <comment ref="AJ50" authorId="0" shapeId="0" xr:uid="{41453B50-88CF-4F46-B303-06A60CE533E3}">
      <text>
        <r>
          <rPr>
            <sz val="9"/>
            <color indexed="81"/>
            <rFont val="MS P ゴシック"/>
            <family val="3"/>
            <charset val="128"/>
          </rPr>
          <t>「その他」を選択した場合は入力してください。</t>
        </r>
      </text>
    </comment>
    <comment ref="M54" authorId="0" shapeId="0" xr:uid="{E77D8050-94D5-4AAF-9B34-767A5297BF51}">
      <text>
        <r>
          <rPr>
            <b/>
            <sz val="9"/>
            <color indexed="81"/>
            <rFont val="MS P ゴシック"/>
            <family val="3"/>
            <charset val="128"/>
          </rPr>
          <t>「法人」</t>
        </r>
        <r>
          <rPr>
            <sz val="9"/>
            <color indexed="81"/>
            <rFont val="MS P ゴシック"/>
            <family val="3"/>
            <charset val="128"/>
          </rPr>
          <t>か</t>
        </r>
        <r>
          <rPr>
            <b/>
            <sz val="9"/>
            <color indexed="81"/>
            <rFont val="MS P ゴシック"/>
            <family val="3"/>
            <charset val="128"/>
          </rPr>
          <t>「個人」</t>
        </r>
        <r>
          <rPr>
            <sz val="9"/>
            <color indexed="81"/>
            <rFont val="MS P ゴシック"/>
            <family val="3"/>
            <charset val="128"/>
          </rPr>
          <t>を選択してください。</t>
        </r>
        <r>
          <rPr>
            <b/>
            <sz val="9"/>
            <color indexed="81"/>
            <rFont val="MS P ゴシック"/>
            <family val="3"/>
            <charset val="128"/>
          </rPr>
          <t xml:space="preserve">
</t>
        </r>
      </text>
    </comment>
    <comment ref="A60" authorId="0" shapeId="0" xr:uid="{92916BBE-1554-4787-8759-4B013FB1B6B2}">
      <text>
        <r>
          <rPr>
            <sz val="9"/>
            <color indexed="81"/>
            <rFont val="MS P ゴシック"/>
            <family val="3"/>
            <charset val="128"/>
          </rPr>
          <t>代表者が常勤勤務できない（非常勤の）場合、政令使用人の設置が必要となります。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60EACFEA-624B-4244-8766-BAF7A0DE6554}">
      <text>
        <r>
          <rPr>
            <sz val="11"/>
            <color rgb="FF000000"/>
            <rFont val="ＭＳ 明朝"/>
            <family val="1"/>
          </rPr>
          <t>　本書類は入力不要です。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F82A5D3-5CDE-400F-95C4-A44215850AFF}">
      <text>
        <r>
          <rPr>
            <sz val="11"/>
            <color rgb="FF000000"/>
            <rFont val="ＭＳ 明朝"/>
            <family val="1"/>
          </rPr>
          <t>　本書類は入力不要です。
　印刷し、内容をよくご確認下さい。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DBE040A-E818-446A-8DC4-F20E64381EEA}">
      <text>
        <r>
          <rPr>
            <sz val="11"/>
            <color rgb="FF000000"/>
            <rFont val="ＭＳ 明朝"/>
            <family val="1"/>
          </rPr>
          <t>　本書類は入力不要です。
　印刷し、内容をよくご確認下さい。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7B22519B-E1B0-4504-B092-8D713D08D132}">
      <text>
        <r>
          <rPr>
            <sz val="8"/>
            <color rgb="FF000000"/>
            <rFont val="HG創英角ｺﾞｼｯｸUB"/>
            <family val="3"/>
          </rPr>
          <t>ﾘｽﾄより選択</t>
        </r>
      </text>
    </comment>
    <comment ref="R4" authorId="0" shapeId="0" xr:uid="{AABD1F87-48C7-4A74-AFDF-FB272ABCB2B7}">
      <text>
        <r>
          <rPr>
            <sz val="8"/>
            <color rgb="FF000000"/>
            <rFont val="HG創英角ｺﾞｼｯｸUB"/>
            <family val="3"/>
          </rPr>
          <t>ﾘｽﾄより選択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638E92A8-4624-43D5-8D05-DB966C0C9D54}">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6B99FDD6-11E2-4013-8A9C-B722FE0C3477}">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8C9B189B-6DA0-43F9-894A-E9FA91CB55EC}">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HYOGO-01</author>
  </authors>
  <commentList>
    <comment ref="A5" authorId="0" shapeId="0" xr:uid="{F27526AB-B3A5-48F0-A1FF-C1C32574AA49}">
      <text>
        <r>
          <rPr>
            <sz val="9"/>
            <color indexed="81"/>
            <rFont val="MS P ゴシック"/>
            <family val="3"/>
            <charset val="128"/>
          </rPr>
          <t xml:space="preserve">代表者が2名以上の場合、記入してください。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HYOGO-01</author>
  </authors>
  <commentList>
    <comment ref="A4" authorId="0" shapeId="0" xr:uid="{9B1F15E8-41B4-4923-B890-86A8325C0514}">
      <text>
        <r>
          <rPr>
            <b/>
            <sz val="9"/>
            <color indexed="81"/>
            <rFont val="MS P ゴシック"/>
            <family val="3"/>
            <charset val="128"/>
          </rPr>
          <t>専任の宅地建物取引士が2名以上の場合、記入してください。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82D76009-6212-4D62-8270-8744BADCC7D6}">
      <text>
        <r>
          <rPr>
            <sz val="9"/>
            <color indexed="81"/>
            <rFont val="Meiryo UI"/>
            <family val="3"/>
            <charset val="128"/>
          </rPr>
          <t>「近畿レインズ」「ラビーネット」申込書ご記入前にご一読ください。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SET_1011</author>
  </authors>
  <commentList>
    <comment ref="BB1" authorId="0" shapeId="0" xr:uid="{D82FEEB4-E3E5-4651-85E9-78CD17EF7CD2}">
      <text>
        <r>
          <rPr>
            <sz val="9"/>
            <color indexed="81"/>
            <rFont val="ＭＳ Ｐゴシック"/>
            <family val="3"/>
            <charset val="128"/>
          </rPr>
          <t xml:space="preserve">
政令使用人を設置する場合は
政令使用人の写真も貼り付けてください</t>
        </r>
      </text>
    </comment>
    <comment ref="AG9" authorId="0" shapeId="0" xr:uid="{F2F1DABD-0B69-492A-9746-8FF3FBBA800A}">
      <text>
        <r>
          <rPr>
            <sz val="9"/>
            <color indexed="81"/>
            <rFont val="ＭＳ Ｐゴシック"/>
            <family val="3"/>
            <charset val="128"/>
          </rPr>
          <t xml:space="preserve">
代表者が専任宅地建物取引士を兼ねる場合、写真は
代表者の写真欄への貼付分1枚のみで結構です
氏名は代表者の欄と専任宅地建物取引士の欄の2か所
へ記入してください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HYOGO04</author>
  </authors>
  <commentList>
    <comment ref="AZ5" authorId="0" shapeId="0" xr:uid="{00000000-0006-0000-0C00-000001000000}">
      <text>
        <r>
          <rPr>
            <sz val="9"/>
            <color indexed="81"/>
            <rFont val="MS P ゴシック"/>
            <family val="3"/>
            <charset val="128"/>
          </rPr>
          <t>年月日は記入せず、空欄のままでご提出ください。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HYOGO04</author>
  </authors>
  <commentList>
    <comment ref="BA4" authorId="0" shapeId="0" xr:uid="{00000000-0006-0000-0D00-000001000000}">
      <text>
        <r>
          <rPr>
            <sz val="9"/>
            <color indexed="81"/>
            <rFont val="MS P ゴシック"/>
            <family val="3"/>
            <charset val="128"/>
          </rPr>
          <t>年月日は記入せず、空欄のままでご提出ください。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SET_1011</author>
  </authors>
  <commentList>
    <comment ref="AL4" authorId="0" shapeId="0" xr:uid="{00000000-0006-0000-1A00-000001000000}">
      <text>
        <r>
          <rPr>
            <sz val="9"/>
            <color indexed="81"/>
            <rFont val="ＭＳ Ｐゴシック"/>
            <family val="3"/>
            <charset val="128"/>
          </rPr>
          <t>専任宅地建物取引士の方の変更登録に
必要な書類です</t>
        </r>
      </text>
    </comment>
    <comment ref="CG7" authorId="0" shapeId="0" xr:uid="{00000000-0006-0000-1A00-000002000000}">
      <text>
        <r>
          <rPr>
            <sz val="9"/>
            <color indexed="81"/>
            <rFont val="ＭＳ Ｐゴシック"/>
            <family val="3"/>
            <charset val="128"/>
          </rPr>
          <t>日付は記入しないでください</t>
        </r>
      </text>
    </comment>
    <comment ref="BZ9" authorId="0" shapeId="0" xr:uid="{00000000-0006-0000-1A00-000003000000}">
      <text>
        <r>
          <rPr>
            <sz val="9"/>
            <color indexed="81"/>
            <rFont val="ＭＳ Ｐゴシック"/>
            <family val="3"/>
            <charset val="128"/>
          </rPr>
          <t>この書式は宅地建物取引士として登録を受けている方
全員の分が必要です。
複数名おられる場合は人数分印刷してください</t>
        </r>
      </text>
    </comment>
    <comment ref="CF13" authorId="0" shapeId="0" xr:uid="{00000000-0006-0000-1A00-000004000000}">
      <text>
        <r>
          <rPr>
            <sz val="9"/>
            <color indexed="81"/>
            <rFont val="ＭＳ Ｐゴシック"/>
            <family val="3"/>
            <charset val="128"/>
          </rPr>
          <t xml:space="preserve">兵庫県の場合…２８
※兵庫県以外でご登録の方は、宅地建物取引業免許取得後、
　 管轄の行政庁へご自身でご提出ください。
例）大阪府でご登録の場合
</t>
        </r>
        <r>
          <rPr>
            <u/>
            <sz val="9"/>
            <color indexed="81"/>
            <rFont val="ＭＳ Ｐゴシック"/>
            <family val="3"/>
            <charset val="128"/>
          </rPr>
          <t>宅地建物取引業免許を取得後、</t>
        </r>
        <r>
          <rPr>
            <sz val="9"/>
            <color indexed="81"/>
            <rFont val="ＭＳ Ｐゴシック"/>
            <family val="3"/>
            <charset val="128"/>
          </rPr>
          <t xml:space="preserve">
（一財）大阪府宅地建物取引士センターへご提出ください。</t>
        </r>
      </text>
    </comment>
    <comment ref="M42" authorId="0" shapeId="0" xr:uid="{00000000-0006-0000-1A00-000005000000}">
      <text>
        <r>
          <rPr>
            <sz val="9"/>
            <color indexed="81"/>
            <rFont val="ＭＳ Ｐゴシック"/>
            <family val="3"/>
            <charset val="128"/>
          </rPr>
          <t>略さず記入して下さい　× ㈱
○ 株式会社</t>
        </r>
      </text>
    </comment>
  </commentList>
</comments>
</file>

<file path=xl/sharedStrings.xml><?xml version="1.0" encoding="utf-8"?>
<sst xmlns="http://schemas.openxmlformats.org/spreadsheetml/2006/main" count="2998" uniqueCount="1511">
  <si>
    <t>ご利用の前にお読みください</t>
    <rPh sb="1" eb="3">
      <t>リヨウ</t>
    </rPh>
    <rPh sb="4" eb="5">
      <t>マエ</t>
    </rPh>
    <phoneticPr fontId="10"/>
  </si>
  <si>
    <t>この度は、公益社団法人 全日本不動産協会兵庫県本部へのご入会をご検討いただきまして、誠にありがとうございます。
こちらの入会申込書をご利用いただくにあたりまして、以下の点をご注意くださいますようお願い申し上げます。</t>
    <rPh sb="2" eb="3">
      <t>タビ</t>
    </rPh>
    <rPh sb="5" eb="7">
      <t>コウエキ</t>
    </rPh>
    <rPh sb="7" eb="9">
      <t>シャダン</t>
    </rPh>
    <rPh sb="9" eb="11">
      <t>ホウジン</t>
    </rPh>
    <rPh sb="12" eb="15">
      <t>ゼンニホン</t>
    </rPh>
    <rPh sb="15" eb="18">
      <t>フドウサン</t>
    </rPh>
    <rPh sb="18" eb="20">
      <t>キョウカイ</t>
    </rPh>
    <rPh sb="20" eb="23">
      <t>ヒョウゴケン</t>
    </rPh>
    <rPh sb="23" eb="25">
      <t>ホンブ</t>
    </rPh>
    <rPh sb="28" eb="30">
      <t>ニュウカイ</t>
    </rPh>
    <rPh sb="32" eb="34">
      <t>ケントウ</t>
    </rPh>
    <rPh sb="42" eb="43">
      <t>マコト</t>
    </rPh>
    <rPh sb="60" eb="62">
      <t>ニュウカイ</t>
    </rPh>
    <rPh sb="62" eb="65">
      <t>モウシコミショ</t>
    </rPh>
    <rPh sb="67" eb="69">
      <t>リヨウ</t>
    </rPh>
    <rPh sb="81" eb="83">
      <t>イカ</t>
    </rPh>
    <rPh sb="84" eb="85">
      <t>テン</t>
    </rPh>
    <rPh sb="87" eb="89">
      <t>チュウイ</t>
    </rPh>
    <rPh sb="98" eb="99">
      <t>ネガ</t>
    </rPh>
    <rPh sb="100" eb="101">
      <t>モウ</t>
    </rPh>
    <rPh sb="102" eb="103">
      <t>ア</t>
    </rPh>
    <phoneticPr fontId="10"/>
  </si>
  <si>
    <t>書類はシートで分けられています。必要に応じてシートを選択し、入力・印刷を行ってください。</t>
    <rPh sb="0" eb="2">
      <t>ショルイ</t>
    </rPh>
    <rPh sb="7" eb="8">
      <t>ワ</t>
    </rPh>
    <rPh sb="16" eb="18">
      <t>ヒツヨウ</t>
    </rPh>
    <rPh sb="19" eb="20">
      <t>オウ</t>
    </rPh>
    <rPh sb="26" eb="28">
      <t>センタク</t>
    </rPh>
    <rPh sb="30" eb="32">
      <t>ニュウリョク</t>
    </rPh>
    <rPh sb="33" eb="35">
      <t>インサツ</t>
    </rPh>
    <rPh sb="36" eb="37">
      <t>オコナ</t>
    </rPh>
    <phoneticPr fontId="10"/>
  </si>
  <si>
    <t>入力が必要な欄は、緑色で表示しております。緑色の欄以外に入力することはできません。</t>
    <rPh sb="0" eb="2">
      <t>ニュウリョク</t>
    </rPh>
    <rPh sb="3" eb="5">
      <t>ヒツヨウ</t>
    </rPh>
    <rPh sb="6" eb="7">
      <t>ラン</t>
    </rPh>
    <rPh sb="9" eb="11">
      <t>ミドリイロ</t>
    </rPh>
    <rPh sb="12" eb="14">
      <t>ヒョウジ</t>
    </rPh>
    <rPh sb="21" eb="23">
      <t>ミドリイロ</t>
    </rPh>
    <rPh sb="24" eb="25">
      <t>ラン</t>
    </rPh>
    <rPh sb="25" eb="27">
      <t>イガイ</t>
    </rPh>
    <rPh sb="28" eb="30">
      <t>ニュウリョク</t>
    </rPh>
    <phoneticPr fontId="10"/>
  </si>
  <si>
    <t>また、緑色の欄以外の文言を編集・削除することはできません。</t>
    <rPh sb="3" eb="5">
      <t>ミドリイロ</t>
    </rPh>
    <rPh sb="6" eb="7">
      <t>ラン</t>
    </rPh>
    <rPh sb="7" eb="9">
      <t>イガイ</t>
    </rPh>
    <rPh sb="10" eb="12">
      <t>モンゴン</t>
    </rPh>
    <rPh sb="13" eb="15">
      <t>ヘンシュウ</t>
    </rPh>
    <rPh sb="16" eb="18">
      <t>サクジョ</t>
    </rPh>
    <phoneticPr fontId="10"/>
  </si>
  <si>
    <t>他に入力が必要な項目がある部分は緑色で表示しておりますのでご入力をお願いいたします。</t>
    <rPh sb="0" eb="1">
      <t>ホカ</t>
    </rPh>
    <rPh sb="13" eb="15">
      <t>ブブン</t>
    </rPh>
    <phoneticPr fontId="10"/>
  </si>
  <si>
    <t>署名・捺印が必要な箇所がありますので、印刷後に対応してください。</t>
    <rPh sb="0" eb="2">
      <t>ショメイ</t>
    </rPh>
    <rPh sb="3" eb="5">
      <t>ナツイン</t>
    </rPh>
    <rPh sb="6" eb="8">
      <t>ヒツヨウ</t>
    </rPh>
    <rPh sb="9" eb="11">
      <t>カショ</t>
    </rPh>
    <rPh sb="19" eb="21">
      <t>インサツ</t>
    </rPh>
    <rPh sb="21" eb="22">
      <t>ゴ</t>
    </rPh>
    <rPh sb="23" eb="25">
      <t>タイオウ</t>
    </rPh>
    <phoneticPr fontId="10"/>
  </si>
  <si>
    <t xml:space="preserve">個人の場合実印を、法人の場合商業登記した代表者印を押印してください。
</t>
    <rPh sb="0" eb="2">
      <t>コジン</t>
    </rPh>
    <rPh sb="3" eb="5">
      <t>バアイ</t>
    </rPh>
    <rPh sb="5" eb="7">
      <t>ジツイン</t>
    </rPh>
    <rPh sb="9" eb="11">
      <t>ホウジン</t>
    </rPh>
    <rPh sb="12" eb="14">
      <t>バアイ</t>
    </rPh>
    <rPh sb="14" eb="16">
      <t>ショウギョウ</t>
    </rPh>
    <rPh sb="16" eb="18">
      <t>トウキ</t>
    </rPh>
    <rPh sb="20" eb="23">
      <t>ダイヒョウシャ</t>
    </rPh>
    <rPh sb="23" eb="24">
      <t>イン</t>
    </rPh>
    <rPh sb="25" eb="27">
      <t>オウイン</t>
    </rPh>
    <phoneticPr fontId="10"/>
  </si>
  <si>
    <t>手書きで書類を作成される場合は、本書類を印刷してご利用ください。</t>
    <rPh sb="0" eb="2">
      <t>テガ</t>
    </rPh>
    <rPh sb="4" eb="6">
      <t>ショルイ</t>
    </rPh>
    <rPh sb="7" eb="9">
      <t>サクセイ</t>
    </rPh>
    <rPh sb="12" eb="14">
      <t>バアイ</t>
    </rPh>
    <rPh sb="16" eb="17">
      <t>ホン</t>
    </rPh>
    <rPh sb="17" eb="19">
      <t>ショルイ</t>
    </rPh>
    <rPh sb="20" eb="22">
      <t>インサツ</t>
    </rPh>
    <rPh sb="25" eb="27">
      <t>リヨウ</t>
    </rPh>
    <phoneticPr fontId="10"/>
  </si>
  <si>
    <t>印刷はモノクロ（白黒）で行ってください。</t>
    <rPh sb="0" eb="2">
      <t>インサツ</t>
    </rPh>
    <rPh sb="8" eb="10">
      <t>シロクロ</t>
    </rPh>
    <rPh sb="12" eb="13">
      <t>オコナ</t>
    </rPh>
    <phoneticPr fontId="10"/>
  </si>
  <si>
    <t>他のバージョンにてご利用いただく際は、不具合が生じることがございますのでご注意ください。</t>
    <rPh sb="0" eb="1">
      <t>ホカ</t>
    </rPh>
    <rPh sb="10" eb="12">
      <t>リヨウ</t>
    </rPh>
    <rPh sb="16" eb="17">
      <t>サイ</t>
    </rPh>
    <rPh sb="19" eb="22">
      <t>フグアイ</t>
    </rPh>
    <rPh sb="23" eb="24">
      <t>ショウ</t>
    </rPh>
    <rPh sb="37" eb="39">
      <t>チュウイ</t>
    </rPh>
    <phoneticPr fontId="10"/>
  </si>
  <si>
    <t>※会費の口座引き落としのための預金口座振替依頼書等、専用の用紙が必要な書類に関しましては</t>
    <rPh sb="1" eb="3">
      <t>カイヒ</t>
    </rPh>
    <rPh sb="4" eb="6">
      <t>コウザ</t>
    </rPh>
    <rPh sb="6" eb="7">
      <t>ヒ</t>
    </rPh>
    <rPh sb="8" eb="9">
      <t>オ</t>
    </rPh>
    <rPh sb="15" eb="17">
      <t>ヨキン</t>
    </rPh>
    <rPh sb="17" eb="19">
      <t>コウザ</t>
    </rPh>
    <rPh sb="19" eb="21">
      <t>フリカエ</t>
    </rPh>
    <rPh sb="21" eb="24">
      <t>イライショ</t>
    </rPh>
    <rPh sb="24" eb="25">
      <t>ナド</t>
    </rPh>
    <rPh sb="26" eb="28">
      <t>センヨウ</t>
    </rPh>
    <rPh sb="29" eb="31">
      <t>ヨウシ</t>
    </rPh>
    <rPh sb="32" eb="34">
      <t>ヒツヨウ</t>
    </rPh>
    <rPh sb="35" eb="37">
      <t>ショルイ</t>
    </rPh>
    <rPh sb="38" eb="39">
      <t>カン</t>
    </rPh>
    <phoneticPr fontId="10"/>
  </si>
  <si>
    <t>　各支部に備え付けてございます。</t>
    <rPh sb="1" eb="4">
      <t>カクシブ</t>
    </rPh>
    <rPh sb="5" eb="6">
      <t>ソナ</t>
    </rPh>
    <rPh sb="7" eb="8">
      <t>ツ</t>
    </rPh>
    <phoneticPr fontId="10"/>
  </si>
  <si>
    <t>●</t>
    <phoneticPr fontId="10"/>
  </si>
  <si>
    <t>ご利用のプリンターによっては、既定のサイズで印刷されない可能性があります。その場合は、</t>
    <rPh sb="1" eb="3">
      <t>リヨウ</t>
    </rPh>
    <rPh sb="15" eb="17">
      <t>キテイ</t>
    </rPh>
    <rPh sb="22" eb="24">
      <t>インサツ</t>
    </rPh>
    <rPh sb="28" eb="31">
      <t>カノウセイ</t>
    </rPh>
    <rPh sb="39" eb="41">
      <t>バアイ</t>
    </rPh>
    <phoneticPr fontId="10"/>
  </si>
  <si>
    <t>プリンターの設定を調整していただきますようお願いいたします。</t>
    <phoneticPr fontId="10"/>
  </si>
  <si>
    <t>書類の編集には、Microsoft Excel 2010 のご利用を推奨しております。</t>
    <rPh sb="0" eb="2">
      <t>ショルイ</t>
    </rPh>
    <rPh sb="3" eb="5">
      <t>ヘンシュウ</t>
    </rPh>
    <rPh sb="31" eb="33">
      <t>リヨウ</t>
    </rPh>
    <rPh sb="34" eb="36">
      <t>スイショウ</t>
    </rPh>
    <phoneticPr fontId="10"/>
  </si>
  <si>
    <t>管轄県民局・県民センター及び協会窓口について</t>
    <rPh sb="0" eb="2">
      <t>カンカツ</t>
    </rPh>
    <rPh sb="2" eb="4">
      <t>ケンミン</t>
    </rPh>
    <rPh sb="4" eb="5">
      <t>キョク</t>
    </rPh>
    <rPh sb="6" eb="8">
      <t>ケンミン</t>
    </rPh>
    <rPh sb="12" eb="13">
      <t>オヨ</t>
    </rPh>
    <rPh sb="14" eb="16">
      <t>キョウカイ</t>
    </rPh>
    <rPh sb="16" eb="18">
      <t>マドグチ</t>
    </rPh>
    <phoneticPr fontId="10"/>
  </si>
  <si>
    <t>県民局・県民センター</t>
    <rPh sb="0" eb="2">
      <t>ケンミン</t>
    </rPh>
    <rPh sb="2" eb="3">
      <t>キョク</t>
    </rPh>
    <rPh sb="4" eb="6">
      <t>ケンミン</t>
    </rPh>
    <phoneticPr fontId="10"/>
  </si>
  <si>
    <t>市町村</t>
    <rPh sb="0" eb="3">
      <t>シチョウソン</t>
    </rPh>
    <phoneticPr fontId="10"/>
  </si>
  <si>
    <t>協会窓口</t>
    <rPh sb="0" eb="2">
      <t>キョウカイ</t>
    </rPh>
    <rPh sb="2" eb="4">
      <t>マドグチ</t>
    </rPh>
    <phoneticPr fontId="10"/>
  </si>
  <si>
    <t>所在地</t>
    <rPh sb="0" eb="3">
      <t>ショザイチ</t>
    </rPh>
    <phoneticPr fontId="10"/>
  </si>
  <si>
    <t>神戸県民センター
神戸土木事務所</t>
    <rPh sb="9" eb="11">
      <t>コウベ</t>
    </rPh>
    <rPh sb="11" eb="13">
      <t>ドボク</t>
    </rPh>
    <rPh sb="13" eb="15">
      <t>ジム</t>
    </rPh>
    <rPh sb="15" eb="16">
      <t>ショ</t>
    </rPh>
    <phoneticPr fontId="10"/>
  </si>
  <si>
    <t>神戸市</t>
  </si>
  <si>
    <t>神戸支部</t>
  </si>
  <si>
    <t>〒650-0004</t>
  </si>
  <si>
    <t>淡路県民局
洲本土木事務所</t>
    <rPh sb="6" eb="8">
      <t>スモト</t>
    </rPh>
    <rPh sb="8" eb="10">
      <t>ドボク</t>
    </rPh>
    <rPh sb="10" eb="12">
      <t>ジム</t>
    </rPh>
    <rPh sb="12" eb="13">
      <t>ショ</t>
    </rPh>
    <phoneticPr fontId="10"/>
  </si>
  <si>
    <t>淡路市</t>
  </si>
  <si>
    <t>洲本市</t>
  </si>
  <si>
    <t>南あわじ市</t>
  </si>
  <si>
    <t>TEL：078-261-0903　FAX：078-261-0904</t>
    <phoneticPr fontId="10"/>
  </si>
  <si>
    <t>東播磨県民局
加古川土木事務所</t>
    <rPh sb="7" eb="10">
      <t>カコガワ</t>
    </rPh>
    <rPh sb="10" eb="12">
      <t>ドボク</t>
    </rPh>
    <rPh sb="12" eb="14">
      <t>ジム</t>
    </rPh>
    <rPh sb="14" eb="15">
      <t>ショ</t>
    </rPh>
    <phoneticPr fontId="10"/>
  </si>
  <si>
    <t>明石市</t>
  </si>
  <si>
    <t>（電話受付時間　平日9：00～17：00）</t>
    <rPh sb="1" eb="3">
      <t>デンワ</t>
    </rPh>
    <rPh sb="3" eb="5">
      <t>ウケツケ</t>
    </rPh>
    <rPh sb="5" eb="7">
      <t>ジカン</t>
    </rPh>
    <rPh sb="8" eb="10">
      <t>ヘイジツ</t>
    </rPh>
    <phoneticPr fontId="8"/>
  </si>
  <si>
    <t>加古川市</t>
  </si>
  <si>
    <t>姫路支部</t>
    <rPh sb="0" eb="2">
      <t>ヒメジ</t>
    </rPh>
    <rPh sb="2" eb="4">
      <t>シブ</t>
    </rPh>
    <phoneticPr fontId="10"/>
  </si>
  <si>
    <t>高砂市</t>
  </si>
  <si>
    <t>稲美町</t>
  </si>
  <si>
    <t>播磨町</t>
  </si>
  <si>
    <t>北播磨県民局
加東土木事務所</t>
    <rPh sb="7" eb="9">
      <t>カトウ</t>
    </rPh>
    <rPh sb="9" eb="11">
      <t>ドボク</t>
    </rPh>
    <rPh sb="11" eb="13">
      <t>ジム</t>
    </rPh>
    <rPh sb="13" eb="14">
      <t>ショ</t>
    </rPh>
    <phoneticPr fontId="10"/>
  </si>
  <si>
    <t>小野市</t>
  </si>
  <si>
    <t>加西市</t>
  </si>
  <si>
    <t>加東市</t>
  </si>
  <si>
    <t>西脇市</t>
  </si>
  <si>
    <t>三木市</t>
  </si>
  <si>
    <t>多可町</t>
  </si>
  <si>
    <t>中播磨県民センター
姫路土木事務所</t>
    <rPh sb="10" eb="12">
      <t>ヒメジ</t>
    </rPh>
    <rPh sb="12" eb="14">
      <t>ドボク</t>
    </rPh>
    <rPh sb="14" eb="16">
      <t>ジム</t>
    </rPh>
    <rPh sb="16" eb="17">
      <t>ショ</t>
    </rPh>
    <phoneticPr fontId="10"/>
  </si>
  <si>
    <t>姫路市</t>
  </si>
  <si>
    <t>市川町</t>
  </si>
  <si>
    <t>〒670-0962</t>
  </si>
  <si>
    <t>神河町</t>
  </si>
  <si>
    <t>姫路市南駅前町31-1 南駅前ビル202号</t>
  </si>
  <si>
    <t>福崎町</t>
  </si>
  <si>
    <t>TEL：079-288-1947</t>
    <phoneticPr fontId="10"/>
  </si>
  <si>
    <t>相生市</t>
  </si>
  <si>
    <t>FAX：079-288-2513</t>
    <phoneticPr fontId="10"/>
  </si>
  <si>
    <t>赤穂市</t>
  </si>
  <si>
    <t>宍粟市</t>
  </si>
  <si>
    <t>たつの市</t>
  </si>
  <si>
    <t>上郡町</t>
  </si>
  <si>
    <t>佐用町</t>
  </si>
  <si>
    <t>太子町</t>
  </si>
  <si>
    <t>但馬県民局
豊岡土木事務所</t>
    <rPh sb="6" eb="8">
      <t>トヨオカ</t>
    </rPh>
    <rPh sb="8" eb="10">
      <t>ドボク</t>
    </rPh>
    <rPh sb="10" eb="12">
      <t>ジム</t>
    </rPh>
    <rPh sb="12" eb="13">
      <t>ショ</t>
    </rPh>
    <phoneticPr fontId="10"/>
  </si>
  <si>
    <t>朝来市</t>
  </si>
  <si>
    <t>豊岡市</t>
  </si>
  <si>
    <t>養父市</t>
  </si>
  <si>
    <t>香美町</t>
  </si>
  <si>
    <t>新温泉町</t>
  </si>
  <si>
    <t>丹波県民局
丹波土木事務所</t>
    <rPh sb="6" eb="8">
      <t>タンバ</t>
    </rPh>
    <rPh sb="8" eb="10">
      <t>ドボク</t>
    </rPh>
    <rPh sb="10" eb="12">
      <t>ジム</t>
    </rPh>
    <rPh sb="12" eb="13">
      <t>ショ</t>
    </rPh>
    <phoneticPr fontId="10"/>
  </si>
  <si>
    <t>丹波市</t>
  </si>
  <si>
    <t>阪神支部</t>
    <rPh sb="0" eb="2">
      <t>ハンシン</t>
    </rPh>
    <rPh sb="2" eb="4">
      <t>シブ</t>
    </rPh>
    <phoneticPr fontId="10"/>
  </si>
  <si>
    <t>阪神南県民センター
西宮土木事務所</t>
    <rPh sb="10" eb="12">
      <t>ニシノミヤ</t>
    </rPh>
    <rPh sb="12" eb="14">
      <t>ドボク</t>
    </rPh>
    <rPh sb="14" eb="16">
      <t>ジム</t>
    </rPh>
    <rPh sb="16" eb="17">
      <t>ショ</t>
    </rPh>
    <phoneticPr fontId="10"/>
  </si>
  <si>
    <t>芦屋市</t>
  </si>
  <si>
    <t>尼崎市</t>
  </si>
  <si>
    <t>〒662-0857</t>
  </si>
  <si>
    <t>西宮市</t>
  </si>
  <si>
    <t>西宮市中前田町1番25号　和成ビル406号</t>
  </si>
  <si>
    <t>阪神北県民局
宝塚土木事務所</t>
    <rPh sb="7" eb="9">
      <t>タカラヅカ</t>
    </rPh>
    <rPh sb="9" eb="11">
      <t>ドボク</t>
    </rPh>
    <rPh sb="11" eb="13">
      <t>ジム</t>
    </rPh>
    <rPh sb="13" eb="14">
      <t>ショ</t>
    </rPh>
    <phoneticPr fontId="10"/>
  </si>
  <si>
    <t>伊丹市</t>
  </si>
  <si>
    <t>TEL：0798-38-6066</t>
    <phoneticPr fontId="10"/>
  </si>
  <si>
    <t>川西市</t>
  </si>
  <si>
    <t>FAX：0798-38-6067</t>
    <phoneticPr fontId="10"/>
  </si>
  <si>
    <t>三田市</t>
  </si>
  <si>
    <t>宝塚市</t>
  </si>
  <si>
    <t>猪名川町</t>
  </si>
  <si>
    <t>公益社団法人全日本不動産協会兵庫県本部</t>
    <rPh sb="0" eb="2">
      <t>コウエキ</t>
    </rPh>
    <rPh sb="2" eb="4">
      <t>シャダン</t>
    </rPh>
    <rPh sb="4" eb="6">
      <t>ホウジン</t>
    </rPh>
    <rPh sb="6" eb="9">
      <t>ゼンニホン</t>
    </rPh>
    <rPh sb="9" eb="12">
      <t>フドウサン</t>
    </rPh>
    <rPh sb="12" eb="14">
      <t>キョウカイ</t>
    </rPh>
    <rPh sb="14" eb="16">
      <t>ヒョウゴ</t>
    </rPh>
    <rPh sb="16" eb="19">
      <t>ケンホンブ</t>
    </rPh>
    <phoneticPr fontId="10"/>
  </si>
  <si>
    <t xml:space="preserve">〒650-0004   </t>
    <phoneticPr fontId="10"/>
  </si>
  <si>
    <t>神戸市中央区中山手通4丁目22番4号 全日兵庫会館3F</t>
  </si>
  <si>
    <t>TEL：078-261-0901　FAX：078-261-0902</t>
    <phoneticPr fontId="10"/>
  </si>
  <si>
    <t>公益社団法人全日本不動産協会</t>
    <phoneticPr fontId="8"/>
  </si>
  <si>
    <t>日</t>
    <rPh sb="0" eb="1">
      <t>ニチ</t>
    </rPh>
    <phoneticPr fontId="8"/>
  </si>
  <si>
    <t>月</t>
    <rPh sb="0" eb="1">
      <t>ガツ</t>
    </rPh>
    <phoneticPr fontId="8"/>
  </si>
  <si>
    <t>年</t>
    <rPh sb="0" eb="1">
      <t>ネン</t>
    </rPh>
    <phoneticPr fontId="8"/>
  </si>
  <si>
    <t>開業場所</t>
    <phoneticPr fontId="8"/>
  </si>
  <si>
    <t>携帯</t>
    <rPh sb="0" eb="2">
      <t>ケイタイ</t>
    </rPh>
    <phoneticPr fontId="8"/>
  </si>
  <si>
    <t>（</t>
    <phoneticPr fontId="8"/>
  </si>
  <si>
    <t>）</t>
    <phoneticPr fontId="8"/>
  </si>
  <si>
    <t>月予定</t>
    <rPh sb="0" eb="1">
      <t>ガツ</t>
    </rPh>
    <rPh sb="1" eb="3">
      <t>ヨテイ</t>
    </rPh>
    <phoneticPr fontId="8"/>
  </si>
  <si>
    <t>免許申請書</t>
    <phoneticPr fontId="8"/>
  </si>
  <si>
    <t>弁済業務保証金分担金納付書及び弁済業務保証金分担金領収書</t>
    <phoneticPr fontId="8"/>
  </si>
  <si>
    <t>社員加入及び弁済業務保証金分担金納付済証明書</t>
    <phoneticPr fontId="8"/>
  </si>
  <si>
    <t>入会申込みに際してのご案内</t>
    <phoneticPr fontId="8"/>
  </si>
  <si>
    <t>誓約書（屋外広告物に関する）</t>
    <phoneticPr fontId="8"/>
  </si>
  <si>
    <t>確約書</t>
    <phoneticPr fontId="8"/>
  </si>
  <si>
    <t>口座振替用紙</t>
    <phoneticPr fontId="8"/>
  </si>
  <si>
    <t>協会関係書類</t>
    <phoneticPr fontId="8"/>
  </si>
  <si>
    <r>
      <t>１．</t>
    </r>
    <r>
      <rPr>
        <b/>
        <sz val="12"/>
        <color theme="1"/>
        <rFont val="ＭＳ Ｐゴシック"/>
        <family val="3"/>
        <charset val="128"/>
        <scheme val="minor"/>
      </rPr>
      <t>届出印</t>
    </r>
    <r>
      <rPr>
        <sz val="12"/>
        <color theme="1"/>
        <rFont val="ＭＳ Ｐゴシック"/>
        <family val="3"/>
        <charset val="128"/>
        <scheme val="minor"/>
      </rPr>
      <t>について （印鑑証明書を添付していただきます。）</t>
    </r>
    <phoneticPr fontId="8"/>
  </si>
  <si>
    <t>新 入 会 さ れ る 方 に</t>
    <phoneticPr fontId="8"/>
  </si>
  <si>
    <t>入会諸費用について</t>
    <phoneticPr fontId="8"/>
  </si>
  <si>
    <t>入会時一時金</t>
    <phoneticPr fontId="8"/>
  </si>
  <si>
    <t>入会月別会費及び入会諸費用</t>
    <phoneticPr fontId="8"/>
  </si>
  <si>
    <t>入会金</t>
    <phoneticPr fontId="8"/>
  </si>
  <si>
    <t>公益社団法人不動産保証協会</t>
    <phoneticPr fontId="8"/>
  </si>
  <si>
    <t>弁済業務保証金分担金</t>
    <phoneticPr fontId="8"/>
  </si>
  <si>
    <t>入会時一時金合計</t>
    <phoneticPr fontId="8"/>
  </si>
  <si>
    <t>入会月</t>
    <phoneticPr fontId="8"/>
  </si>
  <si>
    <t>4月</t>
    <phoneticPr fontId="8"/>
  </si>
  <si>
    <t>5月</t>
  </si>
  <si>
    <t>6月</t>
  </si>
  <si>
    <t>7月</t>
  </si>
  <si>
    <t>8月</t>
  </si>
  <si>
    <t>9月</t>
  </si>
  <si>
    <t>10月</t>
  </si>
  <si>
    <t>11月</t>
  </si>
  <si>
    <t>12月</t>
  </si>
  <si>
    <t>1月</t>
  </si>
  <si>
    <t>2月</t>
  </si>
  <si>
    <t>3月</t>
  </si>
  <si>
    <t>入会諸費用総額</t>
    <phoneticPr fontId="8"/>
  </si>
  <si>
    <t>振込先</t>
    <phoneticPr fontId="8"/>
  </si>
  <si>
    <t>名　義</t>
    <phoneticPr fontId="8"/>
  </si>
  <si>
    <t>入会の流れ</t>
    <phoneticPr fontId="8"/>
  </si>
  <si>
    <t>内　　　訳</t>
    <phoneticPr fontId="8"/>
  </si>
  <si>
    <t>【ご注意ください】</t>
    <phoneticPr fontId="8"/>
  </si>
  <si>
    <t>枠がオレンジ色に塗ってある書式は</t>
    <phoneticPr fontId="8"/>
  </si>
  <si>
    <t>本ファイルには含まれておりません。</t>
    <phoneticPr fontId="8"/>
  </si>
  <si>
    <t>【新規免許　行政庁関係書類についてのご案内】</t>
    <phoneticPr fontId="8"/>
  </si>
  <si>
    <t>１部</t>
    <phoneticPr fontId="8"/>
  </si>
  <si>
    <t>（様式第７号）</t>
    <phoneticPr fontId="8"/>
  </si>
  <si>
    <t>前勤務先の登録がある場合は退職証明書等を添付し抹消手続きをしておく</t>
    <phoneticPr fontId="8"/>
  </si>
  <si>
    <t>【新規入会申込みに必要な協会関係書類についてのご案内】</t>
    <phoneticPr fontId="8"/>
  </si>
  <si>
    <t>印鑑証明書</t>
    <phoneticPr fontId="8"/>
  </si>
  <si>
    <t>連帯保証人は必ず自署の上実印を押印</t>
    <phoneticPr fontId="8"/>
  </si>
  <si>
    <t>日付は記入しないで下さい（免許日を記入するため）</t>
    <phoneticPr fontId="8"/>
  </si>
  <si>
    <t>事務所を使用する権原の確認書類</t>
    <phoneticPr fontId="8"/>
  </si>
  <si>
    <t>建物の登記簿謄本(自社物件)、賃貸借契約書、使用承諾書等</t>
    <phoneticPr fontId="8"/>
  </si>
  <si>
    <t>年会費口座振替用紙</t>
    <phoneticPr fontId="8"/>
  </si>
  <si>
    <t>専用の用紙が必要なため、支部事務局にてお渡ししております</t>
    <phoneticPr fontId="8"/>
  </si>
  <si>
    <t>個人情報のお取扱いについて</t>
    <phoneticPr fontId="8"/>
  </si>
  <si>
    <t>※ 注意</t>
    <phoneticPr fontId="8"/>
  </si>
  <si>
    <t>法人の場合、代表者名とあわせ肩書(例、代表取締役等)もご記入ください</t>
    <phoneticPr fontId="8"/>
  </si>
  <si>
    <t>からダウンロードできます</t>
    <phoneticPr fontId="8"/>
  </si>
  <si>
    <r>
      <t>印鑑はすべて</t>
    </r>
    <r>
      <rPr>
        <u val="double"/>
        <sz val="9"/>
        <color theme="1"/>
        <rFont val="ＭＳ Ｐゴシック"/>
        <family val="3"/>
        <charset val="128"/>
        <scheme val="minor"/>
      </rPr>
      <t>実印</t>
    </r>
    <r>
      <rPr>
        <sz val="9"/>
        <color theme="1"/>
        <rFont val="ＭＳ Ｐゴシック"/>
        <family val="3"/>
        <charset val="128"/>
        <scheme val="minor"/>
      </rPr>
      <t>を使用してください</t>
    </r>
    <phoneticPr fontId="8"/>
  </si>
  <si>
    <t>新規免許取得</t>
    <rPh sb="0" eb="2">
      <t>シンキ</t>
    </rPh>
    <rPh sb="2" eb="4">
      <t>メンキョ</t>
    </rPh>
    <rPh sb="4" eb="6">
      <t>シュトク</t>
    </rPh>
    <phoneticPr fontId="10"/>
  </si>
  <si>
    <t>継続</t>
    <rPh sb="0" eb="2">
      <t>ケイゾク</t>
    </rPh>
    <phoneticPr fontId="10"/>
  </si>
  <si>
    <t>法人    個人</t>
    <rPh sb="0" eb="2">
      <t>ホウジン</t>
    </rPh>
    <rPh sb="6" eb="8">
      <t>コジン</t>
    </rPh>
    <phoneticPr fontId="10"/>
  </si>
  <si>
    <t>国土交通大臣</t>
    <rPh sb="0" eb="2">
      <t>コクド</t>
    </rPh>
    <rPh sb="2" eb="4">
      <t>コウツウ</t>
    </rPh>
    <rPh sb="4" eb="6">
      <t>ダイジン</t>
    </rPh>
    <phoneticPr fontId="10"/>
  </si>
  <si>
    <t>北海道（石狩）</t>
    <rPh sb="0" eb="3">
      <t>ホッカイドウ</t>
    </rPh>
    <rPh sb="4" eb="6">
      <t>イシカリ</t>
    </rPh>
    <phoneticPr fontId="10"/>
  </si>
  <si>
    <t>北海道（渡島）</t>
    <rPh sb="0" eb="3">
      <t>ホッカイドウ</t>
    </rPh>
    <rPh sb="4" eb="5">
      <t>ワタリ</t>
    </rPh>
    <rPh sb="5" eb="6">
      <t>シマ</t>
    </rPh>
    <phoneticPr fontId="10"/>
  </si>
  <si>
    <t>代表者変更（個人）</t>
    <rPh sb="0" eb="3">
      <t>ダイヒョウシャ</t>
    </rPh>
    <rPh sb="3" eb="5">
      <t>ヘンコウ</t>
    </rPh>
    <rPh sb="6" eb="8">
      <t>コジン</t>
    </rPh>
    <phoneticPr fontId="10"/>
  </si>
  <si>
    <t>他協会より加入</t>
    <rPh sb="0" eb="1">
      <t>タ</t>
    </rPh>
    <rPh sb="1" eb="3">
      <t>キョウカイ</t>
    </rPh>
    <rPh sb="5" eb="7">
      <t>カニュウ</t>
    </rPh>
    <phoneticPr fontId="10"/>
  </si>
  <si>
    <t>北海道（後志）</t>
    <rPh sb="0" eb="3">
      <t>ホッカイドウ</t>
    </rPh>
    <rPh sb="4" eb="5">
      <t>アト</t>
    </rPh>
    <rPh sb="5" eb="6">
      <t>ココロザシ</t>
    </rPh>
    <phoneticPr fontId="10"/>
  </si>
  <si>
    <t>北海道（空知）</t>
    <rPh sb="0" eb="3">
      <t>ホッカイドウ</t>
    </rPh>
    <rPh sb="4" eb="6">
      <t>ソラチ</t>
    </rPh>
    <phoneticPr fontId="10"/>
  </si>
  <si>
    <t>期限切再申請</t>
    <rPh sb="0" eb="2">
      <t>キゲン</t>
    </rPh>
    <rPh sb="2" eb="3">
      <t>ギ</t>
    </rPh>
    <rPh sb="3" eb="6">
      <t>サイシンセイ</t>
    </rPh>
    <phoneticPr fontId="10"/>
  </si>
  <si>
    <t>北海道（上川）</t>
    <rPh sb="0" eb="3">
      <t>ホッカイドウ</t>
    </rPh>
    <rPh sb="4" eb="6">
      <t>ウエカワ</t>
    </rPh>
    <phoneticPr fontId="10"/>
  </si>
  <si>
    <t>自社供託</t>
    <rPh sb="0" eb="2">
      <t>ジシャ</t>
    </rPh>
    <rPh sb="2" eb="4">
      <t>キョウタク</t>
    </rPh>
    <phoneticPr fontId="10"/>
  </si>
  <si>
    <t>北海道（宗谷）</t>
    <rPh sb="0" eb="3">
      <t>ホッカイドウ</t>
    </rPh>
    <rPh sb="4" eb="6">
      <t>ソウヤ</t>
    </rPh>
    <phoneticPr fontId="10"/>
  </si>
  <si>
    <t>その他組織変更</t>
    <rPh sb="2" eb="3">
      <t>タ</t>
    </rPh>
    <rPh sb="3" eb="5">
      <t>ソシキ</t>
    </rPh>
    <rPh sb="5" eb="7">
      <t>ヘンコウ</t>
    </rPh>
    <phoneticPr fontId="10"/>
  </si>
  <si>
    <t>北海道（網走）</t>
    <rPh sb="0" eb="3">
      <t>ホッカイドウ</t>
    </rPh>
    <rPh sb="4" eb="6">
      <t>アバシリ</t>
    </rPh>
    <phoneticPr fontId="10"/>
  </si>
  <si>
    <t>北海道（胆振）</t>
    <rPh sb="0" eb="3">
      <t>ホッカイドウ</t>
    </rPh>
    <rPh sb="4" eb="5">
      <t>タン</t>
    </rPh>
    <rPh sb="5" eb="6">
      <t>シン</t>
    </rPh>
    <phoneticPr fontId="10"/>
  </si>
  <si>
    <t>その他</t>
    <rPh sb="2" eb="3">
      <t>タ</t>
    </rPh>
    <phoneticPr fontId="10"/>
  </si>
  <si>
    <t>北海道（日高）</t>
    <rPh sb="0" eb="3">
      <t>ホッカイドウ</t>
    </rPh>
    <rPh sb="4" eb="6">
      <t>ヒダカ</t>
    </rPh>
    <phoneticPr fontId="10"/>
  </si>
  <si>
    <t>本　　部　　名</t>
    <rPh sb="0" eb="1">
      <t>ホン</t>
    </rPh>
    <rPh sb="3" eb="4">
      <t>ブ</t>
    </rPh>
    <rPh sb="6" eb="7">
      <t>メイ</t>
    </rPh>
    <phoneticPr fontId="10"/>
  </si>
  <si>
    <t>地方本部受付年月日</t>
    <rPh sb="0" eb="2">
      <t>チホウ</t>
    </rPh>
    <rPh sb="2" eb="4">
      <t>ホンブ</t>
    </rPh>
    <rPh sb="4" eb="6">
      <t>ウケツケ</t>
    </rPh>
    <rPh sb="6" eb="9">
      <t>ネンガッピ</t>
    </rPh>
    <phoneticPr fontId="10"/>
  </si>
  <si>
    <t>地方本部承認年月日</t>
    <rPh sb="0" eb="2">
      <t>チホウ</t>
    </rPh>
    <rPh sb="2" eb="4">
      <t>ホンブ</t>
    </rPh>
    <rPh sb="4" eb="6">
      <t>ショウニン</t>
    </rPh>
    <rPh sb="6" eb="9">
      <t>ネンガッピ</t>
    </rPh>
    <phoneticPr fontId="10"/>
  </si>
  <si>
    <t>北海道（十勝）</t>
    <rPh sb="0" eb="3">
      <t>ホッカイドウ</t>
    </rPh>
    <rPh sb="4" eb="6">
      <t>トカチ</t>
    </rPh>
    <phoneticPr fontId="10"/>
  </si>
  <si>
    <t>年</t>
    <rPh sb="0" eb="1">
      <t>ネン</t>
    </rPh>
    <phoneticPr fontId="10"/>
  </si>
  <si>
    <t>月</t>
    <rPh sb="0" eb="1">
      <t>ガツ</t>
    </rPh>
    <phoneticPr fontId="10"/>
  </si>
  <si>
    <t>日</t>
    <rPh sb="0" eb="1">
      <t>ニチ</t>
    </rPh>
    <phoneticPr fontId="10"/>
  </si>
  <si>
    <t>北海道（釧路）</t>
    <rPh sb="0" eb="3">
      <t>ホッカイドウ</t>
    </rPh>
    <rPh sb="4" eb="6">
      <t>クシロ</t>
    </rPh>
    <phoneticPr fontId="10"/>
  </si>
  <si>
    <t>北海道（根室）</t>
    <rPh sb="0" eb="3">
      <t>ホッカイドウ</t>
    </rPh>
    <rPh sb="4" eb="6">
      <t>ネムロ</t>
    </rPh>
    <phoneticPr fontId="10"/>
  </si>
  <si>
    <t>北海道（オホ）</t>
    <rPh sb="0" eb="3">
      <t>ホッカイドウ</t>
    </rPh>
    <phoneticPr fontId="10"/>
  </si>
  <si>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10"/>
  </si>
  <si>
    <t>岩手県</t>
    <rPh sb="0" eb="3">
      <t>イワテケン</t>
    </rPh>
    <phoneticPr fontId="10"/>
  </si>
  <si>
    <t>宮城県</t>
    <rPh sb="0" eb="3">
      <t>ミヤギケン</t>
    </rPh>
    <phoneticPr fontId="10"/>
  </si>
  <si>
    <t>山形県</t>
    <rPh sb="0" eb="3">
      <t>ヤマガタケン</t>
    </rPh>
    <phoneticPr fontId="10"/>
  </si>
  <si>
    <t>茨城県</t>
    <rPh sb="0" eb="3">
      <t>イバラキケン</t>
    </rPh>
    <phoneticPr fontId="10"/>
  </si>
  <si>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0"/>
  </si>
  <si>
    <t>記入日</t>
    <rPh sb="0" eb="2">
      <t>キニュウ</t>
    </rPh>
    <rPh sb="2" eb="3">
      <t>ビ</t>
    </rPh>
    <phoneticPr fontId="10"/>
  </si>
  <si>
    <t>栃木県</t>
    <rPh sb="0" eb="3">
      <t>トチギケン</t>
    </rPh>
    <phoneticPr fontId="10"/>
  </si>
  <si>
    <t>群馬県</t>
    <rPh sb="0" eb="3">
      <t>グンマケン</t>
    </rPh>
    <phoneticPr fontId="10"/>
  </si>
  <si>
    <t>免 許 証</t>
    <rPh sb="0" eb="1">
      <t>メン</t>
    </rPh>
    <rPh sb="2" eb="3">
      <t>モト</t>
    </rPh>
    <rPh sb="4" eb="5">
      <t>アカシ</t>
    </rPh>
    <phoneticPr fontId="10"/>
  </si>
  <si>
    <t>免許証番号</t>
    <rPh sb="0" eb="3">
      <t>メンキョショウ</t>
    </rPh>
    <rPh sb="3" eb="5">
      <t>バンゴウ</t>
    </rPh>
    <phoneticPr fontId="10"/>
  </si>
  <si>
    <t>(</t>
    <phoneticPr fontId="10"/>
  </si>
  <si>
    <t>)</t>
    <phoneticPr fontId="10"/>
  </si>
  <si>
    <t>第</t>
    <rPh sb="0" eb="1">
      <t>ダイ</t>
    </rPh>
    <phoneticPr fontId="10"/>
  </si>
  <si>
    <t>号</t>
    <rPh sb="0" eb="1">
      <t>ゴウ</t>
    </rPh>
    <phoneticPr fontId="10"/>
  </si>
  <si>
    <t>埼玉県</t>
    <rPh sb="0" eb="3">
      <t>サイタマケン</t>
    </rPh>
    <phoneticPr fontId="10"/>
  </si>
  <si>
    <t>千葉県</t>
    <rPh sb="0" eb="3">
      <t>チバケン</t>
    </rPh>
    <phoneticPr fontId="10"/>
  </si>
  <si>
    <t>東京都</t>
    <rPh sb="0" eb="3">
      <t>トウキョウト</t>
    </rPh>
    <phoneticPr fontId="10"/>
  </si>
  <si>
    <t>免許年月日</t>
    <rPh sb="0" eb="2">
      <t>メンキョ</t>
    </rPh>
    <rPh sb="2" eb="5">
      <t>ネンガッピ</t>
    </rPh>
    <phoneticPr fontId="10"/>
  </si>
  <si>
    <t>有効期間</t>
    <rPh sb="0" eb="2">
      <t>ユウコウ</t>
    </rPh>
    <rPh sb="2" eb="4">
      <t>キカン</t>
    </rPh>
    <phoneticPr fontId="10"/>
  </si>
  <si>
    <t>自</t>
    <rPh sb="0" eb="1">
      <t>ジ</t>
    </rPh>
    <phoneticPr fontId="10"/>
  </si>
  <si>
    <t>神奈川県</t>
    <rPh sb="0" eb="4">
      <t>カナガワケン</t>
    </rPh>
    <phoneticPr fontId="10"/>
  </si>
  <si>
    <t>山梨県</t>
    <rPh sb="0" eb="3">
      <t>ヤマナシケン</t>
    </rPh>
    <phoneticPr fontId="10"/>
  </si>
  <si>
    <t>至</t>
    <rPh sb="0" eb="1">
      <t>イタ</t>
    </rPh>
    <phoneticPr fontId="10"/>
  </si>
  <si>
    <t>新潟県</t>
    <rPh sb="0" eb="3">
      <t>ニイガタケン</t>
    </rPh>
    <phoneticPr fontId="10"/>
  </si>
  <si>
    <t>富山県</t>
    <rPh sb="0" eb="3">
      <t>トヤマケン</t>
    </rPh>
    <phoneticPr fontId="10"/>
  </si>
  <si>
    <t>主 た る
事 務 所</t>
    <rPh sb="0" eb="1">
      <t>シュ</t>
    </rPh>
    <rPh sb="6" eb="7">
      <t>コト</t>
    </rPh>
    <rPh sb="8" eb="9">
      <t>ツトム</t>
    </rPh>
    <rPh sb="10" eb="11">
      <t>ショ</t>
    </rPh>
    <phoneticPr fontId="10"/>
  </si>
  <si>
    <t>フリガナ</t>
    <phoneticPr fontId="10"/>
  </si>
  <si>
    <t>長野県</t>
    <rPh sb="0" eb="3">
      <t>ナガノケン</t>
    </rPh>
    <phoneticPr fontId="10"/>
  </si>
  <si>
    <t>石川県</t>
    <rPh sb="0" eb="3">
      <t>イシカワケン</t>
    </rPh>
    <phoneticPr fontId="10"/>
  </si>
  <si>
    <t>福井県</t>
    <rPh sb="0" eb="3">
      <t>フクイケン</t>
    </rPh>
    <phoneticPr fontId="10"/>
  </si>
  <si>
    <t>岐阜県</t>
    <rPh sb="0" eb="3">
      <t>ギフケン</t>
    </rPh>
    <phoneticPr fontId="10"/>
  </si>
  <si>
    <t>静岡県</t>
    <rPh sb="0" eb="3">
      <t>シズオカケン</t>
    </rPh>
    <phoneticPr fontId="10"/>
  </si>
  <si>
    <r>
      <t xml:space="preserve">所在地
</t>
    </r>
    <r>
      <rPr>
        <sz val="9"/>
        <color indexed="8"/>
        <rFont val="ＭＳ 明朝"/>
        <family val="1"/>
        <charset val="128"/>
      </rPr>
      <t>（ビル名）</t>
    </r>
    <rPh sb="0" eb="3">
      <t>ショザイチ</t>
    </rPh>
    <rPh sb="7" eb="8">
      <t>メイ</t>
    </rPh>
    <phoneticPr fontId="10"/>
  </si>
  <si>
    <t>〒</t>
    <phoneticPr fontId="10"/>
  </si>
  <si>
    <t>愛知県</t>
    <rPh sb="0" eb="3">
      <t>アイチケン</t>
    </rPh>
    <phoneticPr fontId="10"/>
  </si>
  <si>
    <t>三重県</t>
    <rPh sb="0" eb="3">
      <t>ミエケン</t>
    </rPh>
    <phoneticPr fontId="10"/>
  </si>
  <si>
    <t>滋賀県</t>
    <rPh sb="0" eb="3">
      <t>シガケン</t>
    </rPh>
    <phoneticPr fontId="10"/>
  </si>
  <si>
    <t>ＴＥＬ</t>
    <phoneticPr fontId="10"/>
  </si>
  <si>
    <t>ＦＡＸ</t>
    <phoneticPr fontId="10"/>
  </si>
  <si>
    <t>京都府</t>
    <rPh sb="0" eb="3">
      <t>キョウトフ</t>
    </rPh>
    <phoneticPr fontId="10"/>
  </si>
  <si>
    <t>大阪府</t>
    <rPh sb="0" eb="3">
      <t>オオサカフ</t>
    </rPh>
    <phoneticPr fontId="10"/>
  </si>
  <si>
    <t>代 表 者</t>
    <rPh sb="0" eb="1">
      <t>ダイ</t>
    </rPh>
    <rPh sb="2" eb="3">
      <t>オモテ</t>
    </rPh>
    <rPh sb="4" eb="5">
      <t>シャ</t>
    </rPh>
    <phoneticPr fontId="10"/>
  </si>
  <si>
    <t>生年月日</t>
    <rPh sb="0" eb="2">
      <t>セイネン</t>
    </rPh>
    <rPh sb="2" eb="4">
      <t>ガッピ</t>
    </rPh>
    <phoneticPr fontId="10"/>
  </si>
  <si>
    <t>性　別</t>
    <rPh sb="0" eb="1">
      <t>セイ</t>
    </rPh>
    <rPh sb="2" eb="3">
      <t>ベツ</t>
    </rPh>
    <phoneticPr fontId="10"/>
  </si>
  <si>
    <t>兵庫県</t>
    <rPh sb="0" eb="3">
      <t>ヒョウゴケン</t>
    </rPh>
    <phoneticPr fontId="10"/>
  </si>
  <si>
    <t>奈良県</t>
    <rPh sb="0" eb="3">
      <t>ナラケン</t>
    </rPh>
    <phoneticPr fontId="10"/>
  </si>
  <si>
    <t>氏　名</t>
    <rPh sb="0" eb="1">
      <t>シ</t>
    </rPh>
    <rPh sb="2" eb="3">
      <t>メイ</t>
    </rPh>
    <phoneticPr fontId="10"/>
  </si>
  <si>
    <t>鳥取県</t>
    <rPh sb="0" eb="3">
      <t>トットリケン</t>
    </rPh>
    <phoneticPr fontId="10"/>
  </si>
  <si>
    <t>島根県</t>
    <rPh sb="0" eb="3">
      <t>シマネケン</t>
    </rPh>
    <phoneticPr fontId="10"/>
  </si>
  <si>
    <t>肩書区分</t>
    <rPh sb="0" eb="2">
      <t>カタガ</t>
    </rPh>
    <rPh sb="2" eb="4">
      <t>クブン</t>
    </rPh>
    <phoneticPr fontId="10"/>
  </si>
  <si>
    <t>[</t>
    <phoneticPr fontId="10"/>
  </si>
  <si>
    <t>]</t>
    <phoneticPr fontId="10"/>
  </si>
  <si>
    <t>岡山県</t>
    <rPh sb="0" eb="3">
      <t>オカヤマケン</t>
    </rPh>
    <phoneticPr fontId="10"/>
  </si>
  <si>
    <t>現住所</t>
    <rPh sb="0" eb="3">
      <t>ゲンジュウショ</t>
    </rPh>
    <phoneticPr fontId="10"/>
  </si>
  <si>
    <t>広島県</t>
    <rPh sb="0" eb="3">
      <t>ヒロシマケン</t>
    </rPh>
    <phoneticPr fontId="10"/>
  </si>
  <si>
    <t>山口県</t>
    <rPh sb="0" eb="3">
      <t>ヤマグチケン</t>
    </rPh>
    <phoneticPr fontId="10"/>
  </si>
  <si>
    <t>徳島県</t>
    <rPh sb="0" eb="3">
      <t>トクシマケン</t>
    </rPh>
    <phoneticPr fontId="10"/>
  </si>
  <si>
    <t>香川県</t>
    <rPh sb="0" eb="3">
      <t>カガワケン</t>
    </rPh>
    <phoneticPr fontId="10"/>
  </si>
  <si>
    <t>会社情報</t>
    <rPh sb="0" eb="2">
      <t>カイシャ</t>
    </rPh>
    <rPh sb="2" eb="4">
      <t>ジョウホウ</t>
    </rPh>
    <phoneticPr fontId="10"/>
  </si>
  <si>
    <t>法人・個人区分</t>
    <rPh sb="0" eb="2">
      <t>ホウジン</t>
    </rPh>
    <rPh sb="3" eb="5">
      <t>コジン</t>
    </rPh>
    <rPh sb="5" eb="7">
      <t>クブン</t>
    </rPh>
    <phoneticPr fontId="10"/>
  </si>
  <si>
    <t>法人の設立年月日</t>
    <rPh sb="0" eb="2">
      <t>ホウジン</t>
    </rPh>
    <rPh sb="3" eb="5">
      <t>セツリツ</t>
    </rPh>
    <rPh sb="5" eb="8">
      <t>ネンガッピ</t>
    </rPh>
    <phoneticPr fontId="10"/>
  </si>
  <si>
    <t>愛媛県</t>
    <rPh sb="0" eb="3">
      <t>エヒメケン</t>
    </rPh>
    <phoneticPr fontId="10"/>
  </si>
  <si>
    <t>高知県</t>
    <rPh sb="0" eb="3">
      <t>コウチケン</t>
    </rPh>
    <phoneticPr fontId="10"/>
  </si>
  <si>
    <t>個人営業開始日</t>
    <rPh sb="0" eb="2">
      <t>コジン</t>
    </rPh>
    <rPh sb="2" eb="4">
      <t>エイギョウ</t>
    </rPh>
    <rPh sb="4" eb="7">
      <t>カイシビ</t>
    </rPh>
    <phoneticPr fontId="10"/>
  </si>
  <si>
    <t>佐賀県</t>
    <rPh sb="0" eb="3">
      <t>サガケン</t>
    </rPh>
    <phoneticPr fontId="10"/>
  </si>
  <si>
    <t>資本金</t>
    <rPh sb="0" eb="3">
      <t>シホンキン</t>
    </rPh>
    <phoneticPr fontId="10"/>
  </si>
  <si>
    <t>万円</t>
    <rPh sb="0" eb="2">
      <t>マンエン</t>
    </rPh>
    <phoneticPr fontId="10"/>
  </si>
  <si>
    <t>従業員数</t>
    <rPh sb="0" eb="3">
      <t>ジュウギョウイン</t>
    </rPh>
    <rPh sb="3" eb="4">
      <t>スウ</t>
    </rPh>
    <phoneticPr fontId="10"/>
  </si>
  <si>
    <t>名</t>
    <rPh sb="0" eb="1">
      <t>メイ</t>
    </rPh>
    <phoneticPr fontId="10"/>
  </si>
  <si>
    <t>熊本県</t>
    <rPh sb="0" eb="3">
      <t>クマモトケン</t>
    </rPh>
    <phoneticPr fontId="10"/>
  </si>
  <si>
    <t>政令使用人</t>
    <rPh sb="0" eb="2">
      <t>セイレイ</t>
    </rPh>
    <rPh sb="2" eb="5">
      <t>シヨウニン</t>
    </rPh>
    <phoneticPr fontId="10"/>
  </si>
  <si>
    <t>宮崎県</t>
    <rPh sb="0" eb="3">
      <t>ミヤザキケン</t>
    </rPh>
    <phoneticPr fontId="10"/>
  </si>
  <si>
    <t>鹿児島県</t>
    <rPh sb="0" eb="4">
      <t>カゴシマケン</t>
    </rPh>
    <phoneticPr fontId="10"/>
  </si>
  <si>
    <t>沖縄県</t>
    <rPh sb="0" eb="3">
      <t>オキナワケン</t>
    </rPh>
    <phoneticPr fontId="10"/>
  </si>
  <si>
    <t>登録番号</t>
    <rPh sb="0" eb="2">
      <t>トウロク</t>
    </rPh>
    <rPh sb="2" eb="4">
      <t>バンゴウ</t>
    </rPh>
    <phoneticPr fontId="10"/>
  </si>
  <si>
    <t>登録年月日</t>
    <rPh sb="0" eb="2">
      <t>トウロク</t>
    </rPh>
    <rPh sb="2" eb="5">
      <t>ネンガッピ</t>
    </rPh>
    <phoneticPr fontId="10"/>
  </si>
  <si>
    <t>従たる事務所の数</t>
    <rPh sb="0" eb="1">
      <t>ジュウ</t>
    </rPh>
    <rPh sb="3" eb="6">
      <t>ジムショ</t>
    </rPh>
    <rPh sb="7" eb="8">
      <t>カズ</t>
    </rPh>
    <phoneticPr fontId="10"/>
  </si>
  <si>
    <t>ヶ所</t>
    <rPh sb="1" eb="2">
      <t>ショ</t>
    </rPh>
    <phoneticPr fontId="10"/>
  </si>
  <si>
    <t>総本部記入欄</t>
    <rPh sb="0" eb="3">
      <t>ソウホンブ</t>
    </rPh>
    <rPh sb="3" eb="6">
      <t>キニュウラン</t>
    </rPh>
    <phoneticPr fontId="10"/>
  </si>
  <si>
    <t>全日</t>
    <rPh sb="0" eb="2">
      <t>ゼンニチ</t>
    </rPh>
    <phoneticPr fontId="10"/>
  </si>
  <si>
    <t>入会金会費収納日</t>
    <rPh sb="0" eb="3">
      <t>ニュウカイキン</t>
    </rPh>
    <rPh sb="3" eb="5">
      <t>カイヒ</t>
    </rPh>
    <rPh sb="5" eb="7">
      <t>シュウノウ</t>
    </rPh>
    <rPh sb="7" eb="8">
      <t>ビ</t>
    </rPh>
    <phoneticPr fontId="10"/>
  </si>
  <si>
    <t>保証</t>
    <rPh sb="0" eb="2">
      <t>ホショウ</t>
    </rPh>
    <phoneticPr fontId="10"/>
  </si>
  <si>
    <t>供託年月日</t>
    <rPh sb="0" eb="2">
      <t>キョウタク</t>
    </rPh>
    <rPh sb="2" eb="5">
      <t>ネンガッピ</t>
    </rPh>
    <phoneticPr fontId="10"/>
  </si>
  <si>
    <t>分担金収納日</t>
    <rPh sb="0" eb="3">
      <t>ブンタンキン</t>
    </rPh>
    <rPh sb="3" eb="5">
      <t>シュウノウ</t>
    </rPh>
    <rPh sb="5" eb="6">
      <t>ビ</t>
    </rPh>
    <phoneticPr fontId="10"/>
  </si>
  <si>
    <t>号</t>
    <rPh sb="0" eb="1">
      <t>ゴウ</t>
    </rPh>
    <phoneticPr fontId="8"/>
  </si>
  <si>
    <t>㊞</t>
    <phoneticPr fontId="8"/>
  </si>
  <si>
    <t>【本　　　店】</t>
    <phoneticPr fontId="8"/>
  </si>
  <si>
    <t>氏　名（</t>
    <phoneticPr fontId="8"/>
  </si>
  <si>
    <t>】</t>
    <phoneticPr fontId="8"/>
  </si>
  <si>
    <t>商　号</t>
    <phoneticPr fontId="8"/>
  </si>
  <si>
    <t>政令使用人の写真</t>
    <phoneticPr fontId="8"/>
  </si>
  <si>
    <t>日</t>
    <rPh sb="0" eb="1">
      <t>ヒ</t>
    </rPh>
    <phoneticPr fontId="10"/>
  </si>
  <si>
    <t>商号又は名称</t>
    <rPh sb="0" eb="2">
      <t>ショウゴウ</t>
    </rPh>
    <rPh sb="2" eb="3">
      <t>マタ</t>
    </rPh>
    <rPh sb="4" eb="6">
      <t>メイショウ</t>
    </rPh>
    <phoneticPr fontId="10"/>
  </si>
  <si>
    <t>記</t>
    <rPh sb="0" eb="1">
      <t>キ</t>
    </rPh>
    <phoneticPr fontId="10"/>
  </si>
  <si>
    <t>受付年月日</t>
    <phoneticPr fontId="8"/>
  </si>
  <si>
    <t>受理番号</t>
    <phoneticPr fontId="8"/>
  </si>
  <si>
    <t>兵庫県本部</t>
    <phoneticPr fontId="8"/>
  </si>
  <si>
    <t>弁済業務保証金分担金納付書(新規納付の場合)</t>
    <phoneticPr fontId="8"/>
  </si>
  <si>
    <t>日</t>
    <rPh sb="0" eb="1">
      <t>ニチ</t>
    </rPh>
    <phoneticPr fontId="8"/>
  </si>
  <si>
    <t>年</t>
    <rPh sb="0" eb="1">
      <t>ネン</t>
    </rPh>
    <phoneticPr fontId="8"/>
  </si>
  <si>
    <t>月</t>
    <rPh sb="0" eb="1">
      <t>ガツ</t>
    </rPh>
    <phoneticPr fontId="8"/>
  </si>
  <si>
    <t>公益社団法人</t>
    <phoneticPr fontId="8"/>
  </si>
  <si>
    <t>不動産保証協会　殿</t>
    <phoneticPr fontId="8"/>
  </si>
  <si>
    <t>（</t>
    <phoneticPr fontId="8"/>
  </si>
  <si>
    <t>）第</t>
    <phoneticPr fontId="8"/>
  </si>
  <si>
    <t>号</t>
    <phoneticPr fontId="8"/>
  </si>
  <si>
    <t>免許年月日</t>
    <phoneticPr fontId="8"/>
  </si>
  <si>
    <t>所 　在 　地</t>
    <phoneticPr fontId="8"/>
  </si>
  <si>
    <t>商号又は名称</t>
    <phoneticPr fontId="8"/>
  </si>
  <si>
    <t>代表者氏名</t>
    <phoneticPr fontId="8"/>
  </si>
  <si>
    <t>㊞</t>
    <phoneticPr fontId="8"/>
  </si>
  <si>
    <t>従たる事務所</t>
    <phoneticPr fontId="8"/>
  </si>
  <si>
    <t>所　 在 　地</t>
    <phoneticPr fontId="8"/>
  </si>
  <si>
    <t>記</t>
    <phoneticPr fontId="8"/>
  </si>
  <si>
    <t>事　務　所　数</t>
    <phoneticPr fontId="8"/>
  </si>
  <si>
    <t>納付する分担金</t>
    <phoneticPr fontId="8"/>
  </si>
  <si>
    <t>備　　　　　考</t>
    <phoneticPr fontId="8"/>
  </si>
  <si>
    <t>主たる事務所</t>
    <phoneticPr fontId="8"/>
  </si>
  <si>
    <t>従たる事務所</t>
    <phoneticPr fontId="8"/>
  </si>
  <si>
    <t>合　　計</t>
    <phoneticPr fontId="8"/>
  </si>
  <si>
    <t>弁済業務保証金分担金領収書</t>
    <phoneticPr fontId="8"/>
  </si>
  <si>
    <t>上記分担金を正に領収致しました。</t>
    <phoneticPr fontId="8"/>
  </si>
  <si>
    <t>不動産保証協会　兵庫県本部</t>
    <phoneticPr fontId="8"/>
  </si>
  <si>
    <t>本部長</t>
    <rPh sb="0" eb="3">
      <t>ホンブチョウ</t>
    </rPh>
    <phoneticPr fontId="8"/>
  </si>
  <si>
    <t>第</t>
    <phoneticPr fontId="8"/>
  </si>
  <si>
    <t>号</t>
    <rPh sb="0" eb="1">
      <t>ゴウ</t>
    </rPh>
    <phoneticPr fontId="8"/>
  </si>
  <si>
    <t>・　　　・</t>
    <phoneticPr fontId="8"/>
  </si>
  <si>
    <t>主たる事務所</t>
    <phoneticPr fontId="8"/>
  </si>
  <si>
    <t>　当社(私)は、宅地建物取引業法、及び貴協会の定款、弁済業務規約等に基づき、下記のとおり弁済業務保証金分担金の納付を申請いたします。</t>
    <phoneticPr fontId="8"/>
  </si>
  <si>
    <t>万円</t>
    <rPh sb="0" eb="2">
      <t>マンエン</t>
    </rPh>
    <phoneticPr fontId="8"/>
  </si>
  <si>
    <t>金</t>
    <rPh sb="0" eb="1">
      <t>キン</t>
    </rPh>
    <phoneticPr fontId="8"/>
  </si>
  <si>
    <t>円也</t>
    <rPh sb="0" eb="1">
      <t>エン</t>
    </rPh>
    <rPh sb="1" eb="2">
      <t>ナリ</t>
    </rPh>
    <phoneticPr fontId="8"/>
  </si>
  <si>
    <t>殿</t>
    <rPh sb="0" eb="1">
      <t>ドノ</t>
    </rPh>
    <phoneticPr fontId="8"/>
  </si>
  <si>
    <t>弁済業務</t>
    <rPh sb="0" eb="2">
      <t>ベンサイ</t>
    </rPh>
    <rPh sb="2" eb="4">
      <t>ギョウム</t>
    </rPh>
    <phoneticPr fontId="8"/>
  </si>
  <si>
    <t>副管理役</t>
    <phoneticPr fontId="8"/>
  </si>
  <si>
    <t>社員加入及び弁済業務保証金分担金</t>
    <phoneticPr fontId="8"/>
  </si>
  <si>
    <t>納　付　済　証　明　書</t>
    <phoneticPr fontId="8"/>
  </si>
  <si>
    <t>兵庫県知事　殿</t>
    <phoneticPr fontId="8"/>
  </si>
  <si>
    <t>公益社団法人</t>
    <phoneticPr fontId="8"/>
  </si>
  <si>
    <t>本部長</t>
    <phoneticPr fontId="8"/>
  </si>
  <si>
    <t>免許番号</t>
    <phoneticPr fontId="8"/>
  </si>
  <si>
    <t>免許年月日</t>
    <phoneticPr fontId="8"/>
  </si>
  <si>
    <t>商号又は名称</t>
    <phoneticPr fontId="8"/>
  </si>
  <si>
    <t>代表者氏名</t>
    <phoneticPr fontId="8"/>
  </si>
  <si>
    <t>主たる事務所所在地</t>
    <phoneticPr fontId="8"/>
  </si>
  <si>
    <t>従たる事務所所在地</t>
    <phoneticPr fontId="8"/>
  </si>
  <si>
    <t>　下記の宅地建物取引業者は当協会の社員として加入し、宅地建物取引業法第６４条の９にもとづく弁済業務保証金分担金を納付済であることを証明します。</t>
    <phoneticPr fontId="8"/>
  </si>
  <si>
    <t>国土交通大臣</t>
    <phoneticPr fontId="8"/>
  </si>
  <si>
    <t>）第</t>
    <rPh sb="1" eb="2">
      <t>ダイ</t>
    </rPh>
    <phoneticPr fontId="8"/>
  </si>
  <si>
    <t>公益社団法人全日本不動産協会兵庫県本部</t>
    <phoneticPr fontId="8"/>
  </si>
  <si>
    <t>代表者</t>
    <rPh sb="0" eb="3">
      <t>ダイヒョウシャ</t>
    </rPh>
    <phoneticPr fontId="10"/>
  </si>
  <si>
    <t>①</t>
    <phoneticPr fontId="10"/>
  </si>
  <si>
    <t>②</t>
    <phoneticPr fontId="10"/>
  </si>
  <si>
    <t>③</t>
    <phoneticPr fontId="10"/>
  </si>
  <si>
    <t>個人情報の共同利用</t>
  </si>
  <si>
    <t>様式第七号（第14条の7関係）</t>
    <rPh sb="0" eb="2">
      <t>ヨウシキ</t>
    </rPh>
    <rPh sb="2" eb="3">
      <t>ダイ</t>
    </rPh>
    <rPh sb="3" eb="4">
      <t>７</t>
    </rPh>
    <rPh sb="4" eb="5">
      <t>ゴウ</t>
    </rPh>
    <rPh sb="6" eb="7">
      <t>ダイ</t>
    </rPh>
    <rPh sb="9" eb="10">
      <t>ジョウ</t>
    </rPh>
    <rPh sb="12" eb="14">
      <t>カンケイ</t>
    </rPh>
    <phoneticPr fontId="10"/>
  </si>
  <si>
    <t>（A 4）</t>
    <phoneticPr fontId="10"/>
  </si>
  <si>
    <r>
      <t>変</t>
    </r>
    <r>
      <rPr>
        <sz val="6"/>
        <rFont val="ＭＳ 明朝"/>
        <family val="1"/>
        <charset val="128"/>
      </rPr>
      <t xml:space="preserve"> </t>
    </r>
    <r>
      <rPr>
        <sz val="9"/>
        <rFont val="ＭＳ 明朝"/>
        <family val="1"/>
        <charset val="128"/>
      </rPr>
      <t xml:space="preserve"> </t>
    </r>
    <r>
      <rPr>
        <sz val="6"/>
        <rFont val="ＭＳ 明朝"/>
        <family val="1"/>
        <charset val="128"/>
      </rPr>
      <t xml:space="preserve"> 　</t>
    </r>
    <r>
      <rPr>
        <sz val="16"/>
        <rFont val="ＭＳ 明朝"/>
        <family val="1"/>
        <charset val="128"/>
      </rPr>
      <t>更</t>
    </r>
    <r>
      <rPr>
        <sz val="6"/>
        <rFont val="ＭＳ 明朝"/>
        <family val="1"/>
        <charset val="128"/>
      </rPr>
      <t xml:space="preserve"> </t>
    </r>
    <r>
      <rPr>
        <sz val="16"/>
        <rFont val="ＭＳ 明朝"/>
        <family val="1"/>
        <charset val="128"/>
      </rPr>
      <t xml:space="preserve"> </t>
    </r>
    <r>
      <rPr>
        <sz val="6"/>
        <rFont val="ＭＳ 明朝"/>
        <family val="1"/>
        <charset val="128"/>
      </rPr>
      <t xml:space="preserve"> 　</t>
    </r>
    <r>
      <rPr>
        <sz val="16"/>
        <rFont val="ＭＳ 明朝"/>
        <family val="1"/>
        <charset val="128"/>
      </rPr>
      <t>登</t>
    </r>
    <r>
      <rPr>
        <sz val="6"/>
        <rFont val="ＭＳ 明朝"/>
        <family val="1"/>
        <charset val="128"/>
      </rPr>
      <t xml:space="preserve"> </t>
    </r>
    <r>
      <rPr>
        <sz val="16"/>
        <rFont val="ＭＳ 明朝"/>
        <family val="1"/>
        <charset val="128"/>
      </rPr>
      <t xml:space="preserve"> </t>
    </r>
    <r>
      <rPr>
        <sz val="6"/>
        <rFont val="ＭＳ 明朝"/>
        <family val="1"/>
        <charset val="128"/>
      </rPr>
      <t xml:space="preserve"> 　</t>
    </r>
    <r>
      <rPr>
        <sz val="16"/>
        <rFont val="ＭＳ 明朝"/>
        <family val="1"/>
        <charset val="128"/>
      </rPr>
      <t>録</t>
    </r>
    <r>
      <rPr>
        <sz val="6"/>
        <rFont val="ＭＳ 明朝"/>
        <family val="1"/>
        <charset val="128"/>
      </rPr>
      <t xml:space="preserve"> </t>
    </r>
    <r>
      <rPr>
        <sz val="16"/>
        <rFont val="ＭＳ 明朝"/>
        <family val="1"/>
        <charset val="128"/>
      </rPr>
      <t xml:space="preserve"> </t>
    </r>
    <r>
      <rPr>
        <sz val="6"/>
        <rFont val="ＭＳ 明朝"/>
        <family val="1"/>
        <charset val="128"/>
      </rPr>
      <t xml:space="preserve"> 　</t>
    </r>
    <r>
      <rPr>
        <sz val="16"/>
        <rFont val="ＭＳ 明朝"/>
        <family val="1"/>
        <charset val="128"/>
      </rPr>
      <t>申</t>
    </r>
    <r>
      <rPr>
        <sz val="6"/>
        <rFont val="ＭＳ 明朝"/>
        <family val="1"/>
        <charset val="128"/>
      </rPr>
      <t xml:space="preserve"> </t>
    </r>
    <r>
      <rPr>
        <sz val="16"/>
        <rFont val="ＭＳ 明朝"/>
        <family val="1"/>
        <charset val="128"/>
      </rPr>
      <t xml:space="preserve"> </t>
    </r>
    <r>
      <rPr>
        <sz val="6"/>
        <rFont val="ＭＳ 明朝"/>
        <family val="1"/>
        <charset val="128"/>
      </rPr>
      <t xml:space="preserve"> 　</t>
    </r>
    <r>
      <rPr>
        <sz val="16"/>
        <rFont val="ＭＳ 明朝"/>
        <family val="1"/>
        <charset val="128"/>
      </rPr>
      <t>請</t>
    </r>
    <r>
      <rPr>
        <sz val="6"/>
        <rFont val="ＭＳ 明朝"/>
        <family val="1"/>
        <charset val="128"/>
      </rPr>
      <t xml:space="preserve"> </t>
    </r>
    <r>
      <rPr>
        <sz val="16"/>
        <rFont val="ＭＳ 明朝"/>
        <family val="1"/>
        <charset val="128"/>
      </rPr>
      <t xml:space="preserve"> </t>
    </r>
    <r>
      <rPr>
        <sz val="6"/>
        <rFont val="ＭＳ 明朝"/>
        <family val="1"/>
        <charset val="128"/>
      </rPr>
      <t xml:space="preserve"> 　</t>
    </r>
    <r>
      <rPr>
        <sz val="16"/>
        <rFont val="ＭＳ 明朝"/>
        <family val="1"/>
        <charset val="128"/>
      </rPr>
      <t>書</t>
    </r>
    <rPh sb="0" eb="1">
      <t>ヘン</t>
    </rPh>
    <rPh sb="5" eb="6">
      <t>サラ</t>
    </rPh>
    <rPh sb="10" eb="11">
      <t>ノボル</t>
    </rPh>
    <rPh sb="15" eb="16">
      <t>ロク</t>
    </rPh>
    <rPh sb="20" eb="21">
      <t>サル</t>
    </rPh>
    <rPh sb="25" eb="26">
      <t>ショウ</t>
    </rPh>
    <rPh sb="30" eb="31">
      <t>ショ</t>
    </rPh>
    <phoneticPr fontId="10"/>
  </si>
  <si>
    <t>宅地建物取引業法第20条の規定により、下記の事項について変更の登録を申請します。</t>
    <rPh sb="0" eb="2">
      <t>タクチ</t>
    </rPh>
    <rPh sb="2" eb="4">
      <t>タテモノ</t>
    </rPh>
    <rPh sb="4" eb="7">
      <t>トリヒキギョウ</t>
    </rPh>
    <rPh sb="7" eb="8">
      <t>ホウ</t>
    </rPh>
    <rPh sb="8" eb="9">
      <t>ダイ</t>
    </rPh>
    <rPh sb="11" eb="12">
      <t>ジョウ</t>
    </rPh>
    <rPh sb="13" eb="15">
      <t>キテイ</t>
    </rPh>
    <rPh sb="19" eb="21">
      <t>カキ</t>
    </rPh>
    <rPh sb="22" eb="24">
      <t>ジコウ</t>
    </rPh>
    <rPh sb="28" eb="30">
      <t>ヘンコウ</t>
    </rPh>
    <rPh sb="31" eb="33">
      <t>トウロク</t>
    </rPh>
    <rPh sb="34" eb="36">
      <t>シンセイ</t>
    </rPh>
    <phoneticPr fontId="10"/>
  </si>
  <si>
    <t>兵　庫　県　知　事　様</t>
    <rPh sb="0" eb="1">
      <t>ヘイ</t>
    </rPh>
    <rPh sb="2" eb="3">
      <t>コ</t>
    </rPh>
    <rPh sb="4" eb="5">
      <t>ケン</t>
    </rPh>
    <rPh sb="6" eb="7">
      <t>チ</t>
    </rPh>
    <rPh sb="8" eb="9">
      <t>ジ</t>
    </rPh>
    <rPh sb="10" eb="11">
      <t>サマ</t>
    </rPh>
    <phoneticPr fontId="10"/>
  </si>
  <si>
    <t>申請者</t>
    <rPh sb="0" eb="2">
      <t>シンセイ</t>
    </rPh>
    <rPh sb="2" eb="3">
      <t>シャ</t>
    </rPh>
    <phoneticPr fontId="10"/>
  </si>
  <si>
    <t>氏　　名</t>
    <rPh sb="0" eb="1">
      <t>シ</t>
    </rPh>
    <rPh sb="3" eb="4">
      <t>メイ</t>
    </rPh>
    <phoneticPr fontId="10"/>
  </si>
  <si>
    <t xml:space="preserve">     　　　年     月    　日</t>
    <rPh sb="8" eb="9">
      <t>ネン</t>
    </rPh>
    <rPh sb="14" eb="15">
      <t>ツキ</t>
    </rPh>
    <rPh sb="20" eb="21">
      <t>ヒ</t>
    </rPh>
    <phoneticPr fontId="10"/>
  </si>
  <si>
    <t>受  付  番  号</t>
    <rPh sb="0" eb="1">
      <t>ウケ</t>
    </rPh>
    <rPh sb="3" eb="4">
      <t>ヅケ</t>
    </rPh>
    <rPh sb="6" eb="7">
      <t>バン</t>
    </rPh>
    <rPh sb="9" eb="10">
      <t>ゴウ</t>
    </rPh>
    <phoneticPr fontId="10"/>
  </si>
  <si>
    <t>受  付  年  月  日</t>
    <rPh sb="0" eb="1">
      <t>ウケ</t>
    </rPh>
    <rPh sb="3" eb="4">
      <t>ヅケ</t>
    </rPh>
    <rPh sb="6" eb="7">
      <t>ネン</t>
    </rPh>
    <rPh sb="9" eb="10">
      <t>ツキ</t>
    </rPh>
    <rPh sb="12" eb="13">
      <t>ヒ</t>
    </rPh>
    <phoneticPr fontId="10"/>
  </si>
  <si>
    <t>申請時の登録番号</t>
    <rPh sb="0" eb="2">
      <t>シンセイ</t>
    </rPh>
    <rPh sb="2" eb="3">
      <t>ジ</t>
    </rPh>
    <rPh sb="4" eb="5">
      <t>ノボル</t>
    </rPh>
    <rPh sb="5" eb="6">
      <t>ロク</t>
    </rPh>
    <rPh sb="6" eb="7">
      <t>バン</t>
    </rPh>
    <rPh sb="7" eb="8">
      <t>ゴウ</t>
    </rPh>
    <phoneticPr fontId="10"/>
  </si>
  <si>
    <t>項番</t>
    <rPh sb="0" eb="1">
      <t>コウ</t>
    </rPh>
    <rPh sb="1" eb="2">
      <t>バン</t>
    </rPh>
    <phoneticPr fontId="10"/>
  </si>
  <si>
    <t>◎申請者に関する事項</t>
    <rPh sb="1" eb="3">
      <t>シンセイ</t>
    </rPh>
    <rPh sb="3" eb="4">
      <t>シャ</t>
    </rPh>
    <rPh sb="5" eb="6">
      <t>カン</t>
    </rPh>
    <rPh sb="8" eb="10">
      <t>ジコウ</t>
    </rPh>
    <phoneticPr fontId="10"/>
  </si>
  <si>
    <r>
      <t>変　更　年　月</t>
    </r>
    <r>
      <rPr>
        <sz val="6"/>
        <rFont val="ＭＳ 明朝"/>
        <family val="1"/>
        <charset val="128"/>
      </rPr>
      <t>　</t>
    </r>
    <r>
      <rPr>
        <sz val="9"/>
        <rFont val="ＭＳ 明朝"/>
        <family val="1"/>
        <charset val="128"/>
      </rPr>
      <t>日</t>
    </r>
    <rPh sb="0" eb="1">
      <t>ヘン</t>
    </rPh>
    <rPh sb="2" eb="3">
      <t>サラ</t>
    </rPh>
    <rPh sb="4" eb="5">
      <t>ネン</t>
    </rPh>
    <rPh sb="6" eb="7">
      <t>ツキ</t>
    </rPh>
    <rPh sb="8" eb="9">
      <t>ヒ</t>
    </rPh>
    <phoneticPr fontId="10"/>
  </si>
  <si>
    <t>月</t>
    <rPh sb="0" eb="1">
      <t>ツキ</t>
    </rPh>
    <phoneticPr fontId="10"/>
  </si>
  <si>
    <t>フ　リ　ガ　ナ</t>
    <phoneticPr fontId="10"/>
  </si>
  <si>
    <t>氏　　　　　名</t>
    <rPh sb="0" eb="1">
      <t>シ</t>
    </rPh>
    <rPh sb="6" eb="7">
      <t>メイ</t>
    </rPh>
    <phoneticPr fontId="10"/>
  </si>
  <si>
    <t>フリガナ</t>
    <phoneticPr fontId="10"/>
  </si>
  <si>
    <t>確認欄</t>
    <rPh sb="0" eb="2">
      <t>カクニン</t>
    </rPh>
    <rPh sb="2" eb="3">
      <t>ラン</t>
    </rPh>
    <phoneticPr fontId="10"/>
  </si>
  <si>
    <t>郵　便　番  号</t>
    <rPh sb="0" eb="1">
      <t>ユウ</t>
    </rPh>
    <rPh sb="2" eb="3">
      <t>ビン</t>
    </rPh>
    <rPh sb="4" eb="5">
      <t>バン</t>
    </rPh>
    <rPh sb="7" eb="8">
      <t>ゴウ</t>
    </rPh>
    <phoneticPr fontId="10"/>
  </si>
  <si>
    <t>住所市区町村コード</t>
    <rPh sb="0" eb="2">
      <t>ジュウショ</t>
    </rPh>
    <rPh sb="2" eb="4">
      <t>シク</t>
    </rPh>
    <rPh sb="4" eb="6">
      <t>チョウソン</t>
    </rPh>
    <phoneticPr fontId="10"/>
  </si>
  <si>
    <t>都道府県</t>
    <rPh sb="0" eb="4">
      <t>トドウフケン</t>
    </rPh>
    <phoneticPr fontId="10"/>
  </si>
  <si>
    <t>市郡区</t>
    <rPh sb="0" eb="1">
      <t>シ</t>
    </rPh>
    <rPh sb="1" eb="2">
      <t>グン</t>
    </rPh>
    <rPh sb="2" eb="3">
      <t>ク</t>
    </rPh>
    <phoneticPr fontId="10"/>
  </si>
  <si>
    <t>区町村</t>
    <rPh sb="0" eb="1">
      <t>ク</t>
    </rPh>
    <rPh sb="1" eb="3">
      <t>チョウソン</t>
    </rPh>
    <phoneticPr fontId="10"/>
  </si>
  <si>
    <t>住         所</t>
    <rPh sb="0" eb="1">
      <t>ジュウ</t>
    </rPh>
    <rPh sb="10" eb="11">
      <t>ショ</t>
    </rPh>
    <phoneticPr fontId="10"/>
  </si>
  <si>
    <t>電　話　番　号</t>
    <rPh sb="0" eb="1">
      <t>デン</t>
    </rPh>
    <rPh sb="2" eb="3">
      <t>ハナシ</t>
    </rPh>
    <rPh sb="4" eb="5">
      <t>バン</t>
    </rPh>
    <rPh sb="6" eb="7">
      <t>ゴウ</t>
    </rPh>
    <phoneticPr fontId="10"/>
  </si>
  <si>
    <t>変更前</t>
    <rPh sb="0" eb="2">
      <t>ヘンコウ</t>
    </rPh>
    <rPh sb="2" eb="3">
      <t>マエ</t>
    </rPh>
    <phoneticPr fontId="10"/>
  </si>
  <si>
    <t>住　所</t>
    <rPh sb="0" eb="1">
      <t>ジュウ</t>
    </rPh>
    <rPh sb="2" eb="3">
      <t>ジョ</t>
    </rPh>
    <phoneticPr fontId="10"/>
  </si>
  <si>
    <t>本籍市区町村コード</t>
    <rPh sb="0" eb="2">
      <t>ホンセキ</t>
    </rPh>
    <rPh sb="2" eb="3">
      <t>シ</t>
    </rPh>
    <rPh sb="3" eb="4">
      <t>ク</t>
    </rPh>
    <rPh sb="4" eb="6">
      <t>チョウソン</t>
    </rPh>
    <phoneticPr fontId="10"/>
  </si>
  <si>
    <t>本　　　　籍</t>
    <rPh sb="0" eb="1">
      <t>ホン</t>
    </rPh>
    <rPh sb="5" eb="6">
      <t>セキ</t>
    </rPh>
    <phoneticPr fontId="10"/>
  </si>
  <si>
    <t>本　籍</t>
    <rPh sb="0" eb="1">
      <t>ホン</t>
    </rPh>
    <rPh sb="2" eb="3">
      <t>セキ</t>
    </rPh>
    <phoneticPr fontId="10"/>
  </si>
  <si>
    <t>◎業務に従事する宅地建物取引業者に関する事項</t>
    <rPh sb="1" eb="3">
      <t>ギョウム</t>
    </rPh>
    <rPh sb="4" eb="6">
      <t>ジュウジ</t>
    </rPh>
    <rPh sb="8" eb="10">
      <t>タクチ</t>
    </rPh>
    <rPh sb="10" eb="12">
      <t>タテモノ</t>
    </rPh>
    <rPh sb="12" eb="14">
      <t>トリヒキ</t>
    </rPh>
    <rPh sb="14" eb="16">
      <t>ギョウシャ</t>
    </rPh>
    <rPh sb="17" eb="18">
      <t>カン</t>
    </rPh>
    <rPh sb="20" eb="22">
      <t>ジコウ</t>
    </rPh>
    <phoneticPr fontId="10"/>
  </si>
  <si>
    <r>
      <t>商</t>
    </r>
    <r>
      <rPr>
        <sz val="6"/>
        <rFont val="ＭＳ 明朝"/>
        <family val="1"/>
        <charset val="128"/>
      </rPr>
      <t xml:space="preserve"> </t>
    </r>
    <r>
      <rPr>
        <sz val="9"/>
        <rFont val="ＭＳ 明朝"/>
        <family val="1"/>
        <charset val="128"/>
      </rPr>
      <t>号</t>
    </r>
    <r>
      <rPr>
        <sz val="6"/>
        <rFont val="ＭＳ 明朝"/>
        <family val="1"/>
        <charset val="128"/>
      </rPr>
      <t xml:space="preserve"> </t>
    </r>
    <r>
      <rPr>
        <sz val="9"/>
        <rFont val="ＭＳ 明朝"/>
        <family val="1"/>
        <charset val="128"/>
      </rPr>
      <t>又</t>
    </r>
    <r>
      <rPr>
        <sz val="6"/>
        <rFont val="ＭＳ 明朝"/>
        <family val="1"/>
        <charset val="128"/>
      </rPr>
      <t xml:space="preserve"> </t>
    </r>
    <r>
      <rPr>
        <sz val="9"/>
        <rFont val="ＭＳ 明朝"/>
        <family val="1"/>
        <charset val="128"/>
      </rPr>
      <t>は</t>
    </r>
    <r>
      <rPr>
        <sz val="6"/>
        <rFont val="ＭＳ 明朝"/>
        <family val="1"/>
        <charset val="128"/>
      </rPr>
      <t xml:space="preserve"> </t>
    </r>
    <r>
      <rPr>
        <sz val="9"/>
        <rFont val="ＭＳ 明朝"/>
        <family val="1"/>
        <charset val="128"/>
      </rPr>
      <t>名</t>
    </r>
    <r>
      <rPr>
        <sz val="6"/>
        <rFont val="ＭＳ 明朝"/>
        <family val="1"/>
        <charset val="128"/>
      </rPr>
      <t xml:space="preserve"> </t>
    </r>
    <r>
      <rPr>
        <sz val="9"/>
        <rFont val="ＭＳ 明朝"/>
        <family val="1"/>
        <charset val="128"/>
      </rPr>
      <t>称</t>
    </r>
    <rPh sb="0" eb="1">
      <t>ショウ</t>
    </rPh>
    <rPh sb="2" eb="3">
      <t>ゴウ</t>
    </rPh>
    <rPh sb="4" eb="5">
      <t>マタ</t>
    </rPh>
    <rPh sb="8" eb="9">
      <t>メイ</t>
    </rPh>
    <rPh sb="10" eb="11">
      <t>ショウ</t>
    </rPh>
    <phoneticPr fontId="10"/>
  </si>
  <si>
    <r>
      <t>免</t>
    </r>
    <r>
      <rPr>
        <sz val="6"/>
        <rFont val="ＭＳ 明朝"/>
        <family val="1"/>
        <charset val="128"/>
      </rPr>
      <t>　</t>
    </r>
    <r>
      <rPr>
        <sz val="9"/>
        <rFont val="ＭＳ 明朝"/>
        <family val="1"/>
        <charset val="128"/>
      </rPr>
      <t>許</t>
    </r>
    <r>
      <rPr>
        <sz val="6"/>
        <rFont val="ＭＳ 明朝"/>
        <family val="1"/>
        <charset val="128"/>
      </rPr>
      <t>　</t>
    </r>
    <r>
      <rPr>
        <sz val="9"/>
        <rFont val="ＭＳ 明朝"/>
        <family val="1"/>
        <charset val="128"/>
      </rPr>
      <t>証</t>
    </r>
    <r>
      <rPr>
        <sz val="6"/>
        <rFont val="ＭＳ 明朝"/>
        <family val="1"/>
        <charset val="128"/>
      </rPr>
      <t>　</t>
    </r>
    <r>
      <rPr>
        <sz val="9"/>
        <rFont val="ＭＳ 明朝"/>
        <family val="1"/>
        <charset val="128"/>
      </rPr>
      <t>番</t>
    </r>
    <r>
      <rPr>
        <sz val="6"/>
        <rFont val="ＭＳ 明朝"/>
        <family val="1"/>
        <charset val="128"/>
      </rPr>
      <t>　</t>
    </r>
    <r>
      <rPr>
        <sz val="9"/>
        <rFont val="ＭＳ 明朝"/>
        <family val="1"/>
        <charset val="128"/>
      </rPr>
      <t>号</t>
    </r>
    <rPh sb="0" eb="1">
      <t>メン</t>
    </rPh>
    <rPh sb="2" eb="3">
      <t>モト</t>
    </rPh>
    <rPh sb="4" eb="5">
      <t>アカシ</t>
    </rPh>
    <rPh sb="6" eb="7">
      <t>バン</t>
    </rPh>
    <rPh sb="8" eb="9">
      <t>ゴウ</t>
    </rPh>
    <phoneticPr fontId="10"/>
  </si>
  <si>
    <r>
      <t>国</t>
    </r>
    <r>
      <rPr>
        <sz val="6"/>
        <rFont val="ＭＳ 明朝"/>
        <family val="1"/>
        <charset val="128"/>
      </rPr>
      <t xml:space="preserve"> </t>
    </r>
    <r>
      <rPr>
        <sz val="9"/>
        <rFont val="ＭＳ 明朝"/>
        <family val="1"/>
        <charset val="128"/>
      </rPr>
      <t>土</t>
    </r>
    <r>
      <rPr>
        <sz val="6"/>
        <rFont val="ＭＳ 明朝"/>
        <family val="1"/>
        <charset val="128"/>
      </rPr>
      <t xml:space="preserve"> </t>
    </r>
    <r>
      <rPr>
        <sz val="9"/>
        <rFont val="ＭＳ 明朝"/>
        <family val="1"/>
        <charset val="128"/>
      </rPr>
      <t>交</t>
    </r>
    <r>
      <rPr>
        <sz val="6"/>
        <rFont val="ＭＳ 明朝"/>
        <family val="1"/>
        <charset val="128"/>
      </rPr>
      <t xml:space="preserve"> </t>
    </r>
    <r>
      <rPr>
        <sz val="9"/>
        <rFont val="ＭＳ 明朝"/>
        <family val="1"/>
        <charset val="128"/>
      </rPr>
      <t>通</t>
    </r>
    <r>
      <rPr>
        <sz val="6"/>
        <rFont val="ＭＳ 明朝"/>
        <family val="1"/>
        <charset val="128"/>
      </rPr>
      <t xml:space="preserve"> </t>
    </r>
    <r>
      <rPr>
        <sz val="9"/>
        <rFont val="ＭＳ 明朝"/>
        <family val="1"/>
        <charset val="128"/>
      </rPr>
      <t>大</t>
    </r>
    <r>
      <rPr>
        <sz val="6"/>
        <rFont val="ＭＳ 明朝"/>
        <family val="1"/>
        <charset val="128"/>
      </rPr>
      <t xml:space="preserve"> </t>
    </r>
    <r>
      <rPr>
        <sz val="9"/>
        <rFont val="ＭＳ 明朝"/>
        <family val="1"/>
        <charset val="128"/>
      </rPr>
      <t>臣</t>
    </r>
    <rPh sb="0" eb="1">
      <t>クニ</t>
    </rPh>
    <rPh sb="2" eb="3">
      <t>ツチ</t>
    </rPh>
    <rPh sb="4" eb="5">
      <t>コウ</t>
    </rPh>
    <rPh sb="6" eb="7">
      <t>ツウ</t>
    </rPh>
    <rPh sb="8" eb="9">
      <t>ダイ</t>
    </rPh>
    <rPh sb="10" eb="11">
      <t>シン</t>
    </rPh>
    <phoneticPr fontId="10"/>
  </si>
  <si>
    <t>知 事</t>
    <rPh sb="0" eb="1">
      <t>チ</t>
    </rPh>
    <rPh sb="2" eb="3">
      <t>ジ</t>
    </rPh>
    <phoneticPr fontId="10"/>
  </si>
  <si>
    <r>
      <t>※兵庫県庁ホームページ（</t>
    </r>
    <r>
      <rPr>
        <sz val="9"/>
        <color rgb="FF0070C0"/>
        <rFont val="ＭＳ Ｐゴシック"/>
        <family val="3"/>
        <charset val="128"/>
        <scheme val="minor"/>
      </rPr>
      <t/>
    </r>
    <phoneticPr fontId="8"/>
  </si>
  <si>
    <t>兵庫県知事（国土交通大臣） 免許番号</t>
    <phoneticPr fontId="8"/>
  </si>
  <si>
    <t>兵庫県知事 （</t>
    <phoneticPr fontId="8"/>
  </si>
  <si>
    <t>　　　　　　年     月    　日</t>
    <rPh sb="6" eb="7">
      <t>ネン</t>
    </rPh>
    <rPh sb="12" eb="13">
      <t>ツキ</t>
    </rPh>
    <rPh sb="18" eb="19">
      <t>ヒ</t>
    </rPh>
    <phoneticPr fontId="10"/>
  </si>
  <si>
    <t>従たる事務所の名称 【</t>
    <phoneticPr fontId="8"/>
  </si>
  <si>
    <t>・</t>
    <phoneticPr fontId="8"/>
  </si>
  <si>
    <t>「入会申込書」のシート以降、一度入力した項目はデータが自動的に反映されます。</t>
    <rPh sb="1" eb="3">
      <t>ニュウカイ</t>
    </rPh>
    <rPh sb="3" eb="6">
      <t>モウシコミショ</t>
    </rPh>
    <rPh sb="11" eb="13">
      <t>イコウ</t>
    </rPh>
    <rPh sb="14" eb="16">
      <t>イチド</t>
    </rPh>
    <rPh sb="16" eb="18">
      <t>ニュウリョク</t>
    </rPh>
    <rPh sb="20" eb="22">
      <t>コウモク</t>
    </rPh>
    <rPh sb="27" eb="30">
      <t>ジドウテキ</t>
    </rPh>
    <rPh sb="31" eb="33">
      <t>ハンエイ</t>
    </rPh>
    <phoneticPr fontId="10"/>
  </si>
  <si>
    <t>例：「代表者氏名」は、「入会申込書」シートで最初に入力したデータが以降の入力欄に自動的</t>
    <rPh sb="0" eb="1">
      <t>レイ</t>
    </rPh>
    <rPh sb="3" eb="6">
      <t>ダイヒョウシャ</t>
    </rPh>
    <rPh sb="6" eb="8">
      <t>シメイ</t>
    </rPh>
    <rPh sb="12" eb="14">
      <t>ニュウカイ</t>
    </rPh>
    <rPh sb="14" eb="17">
      <t>モウシコミショ</t>
    </rPh>
    <rPh sb="22" eb="24">
      <t>サイショ</t>
    </rPh>
    <rPh sb="25" eb="27">
      <t>ニュウリョク</t>
    </rPh>
    <rPh sb="33" eb="35">
      <t>イコウ</t>
    </rPh>
    <rPh sb="36" eb="38">
      <t>ニュウリョク</t>
    </rPh>
    <rPh sb="38" eb="39">
      <t>ラン</t>
    </rPh>
    <rPh sb="40" eb="43">
      <t>ジドウテキ</t>
    </rPh>
    <phoneticPr fontId="10"/>
  </si>
  <si>
    <t>に反映されます。</t>
    <phoneticPr fontId="8"/>
  </si>
  <si>
    <t>代表者及び専任宅地建物取引士の写真貼付用紙</t>
    <rPh sb="7" eb="9">
      <t>タクチ</t>
    </rPh>
    <rPh sb="9" eb="11">
      <t>タテモノ</t>
    </rPh>
    <rPh sb="13" eb="14">
      <t>シ</t>
    </rPh>
    <phoneticPr fontId="8"/>
  </si>
  <si>
    <t>宅地建物取引士資格登録簿変更登録申請書</t>
    <rPh sb="0" eb="2">
      <t>タクチ</t>
    </rPh>
    <rPh sb="2" eb="4">
      <t>タテモノ</t>
    </rPh>
    <rPh sb="4" eb="6">
      <t>トリヒキ</t>
    </rPh>
    <rPh sb="6" eb="7">
      <t>シ</t>
    </rPh>
    <phoneticPr fontId="8"/>
  </si>
  <si>
    <t>専任宅地建物取引士について記入</t>
    <rPh sb="2" eb="4">
      <t>タクチ</t>
    </rPh>
    <rPh sb="4" eb="6">
      <t>タテモノ</t>
    </rPh>
    <rPh sb="8" eb="9">
      <t>シ</t>
    </rPh>
    <phoneticPr fontId="8"/>
  </si>
  <si>
    <t>写真貼付用紙</t>
    <rPh sb="0" eb="2">
      <t>シャシン</t>
    </rPh>
    <rPh sb="2" eb="3">
      <t>ハ</t>
    </rPh>
    <rPh sb="3" eb="4">
      <t>ツ</t>
    </rPh>
    <phoneticPr fontId="8"/>
  </si>
  <si>
    <t>代表者及び専任宅地建物取引士の</t>
    <rPh sb="7" eb="9">
      <t>タクチ</t>
    </rPh>
    <rPh sb="9" eb="11">
      <t>タテモノ</t>
    </rPh>
    <rPh sb="13" eb="14">
      <t>シ</t>
    </rPh>
    <phoneticPr fontId="8"/>
  </si>
  <si>
    <t>うち専任宅地建物取引士数</t>
    <rPh sb="2" eb="4">
      <t>センニン</t>
    </rPh>
    <rPh sb="4" eb="6">
      <t>タクチ</t>
    </rPh>
    <rPh sb="6" eb="8">
      <t>タテモノ</t>
    </rPh>
    <rPh sb="8" eb="10">
      <t>トリヒキ</t>
    </rPh>
    <rPh sb="10" eb="11">
      <t>シ</t>
    </rPh>
    <rPh sb="11" eb="12">
      <t>スウ</t>
    </rPh>
    <phoneticPr fontId="10"/>
  </si>
  <si>
    <t>専任宅地建物取引士の写真</t>
    <rPh sb="2" eb="4">
      <t>タクチ</t>
    </rPh>
    <rPh sb="4" eb="6">
      <t>タテモノ</t>
    </rPh>
    <rPh sb="8" eb="9">
      <t>シ</t>
    </rPh>
    <phoneticPr fontId="8"/>
  </si>
  <si>
    <t>宅地建物取引士資格登録簿</t>
    <rPh sb="0" eb="2">
      <t>タクチ</t>
    </rPh>
    <rPh sb="2" eb="4">
      <t>タテモノ</t>
    </rPh>
    <rPh sb="4" eb="6">
      <t>トリヒキ</t>
    </rPh>
    <rPh sb="6" eb="7">
      <t>シ</t>
    </rPh>
    <rPh sb="7" eb="9">
      <t>シカク</t>
    </rPh>
    <rPh sb="9" eb="12">
      <t>トウロクボ</t>
    </rPh>
    <phoneticPr fontId="10"/>
  </si>
  <si>
    <t>行政庁関係書類</t>
    <phoneticPr fontId="8"/>
  </si>
  <si>
    <t>公益社団法人全日本不動産協会　全日本不動産近畿流通センター</t>
    <rPh sb="0" eb="2">
      <t>コウエキ</t>
    </rPh>
    <rPh sb="2" eb="4">
      <t>シャダン</t>
    </rPh>
    <rPh sb="4" eb="6">
      <t>ホウジン</t>
    </rPh>
    <rPh sb="6" eb="9">
      <t>ゼンニホン</t>
    </rPh>
    <rPh sb="9" eb="12">
      <t>フドウサン</t>
    </rPh>
    <rPh sb="12" eb="14">
      <t>キョウカイ</t>
    </rPh>
    <rPh sb="15" eb="18">
      <t>ゼンニホン</t>
    </rPh>
    <rPh sb="18" eb="21">
      <t>フドウサン</t>
    </rPh>
    <rPh sb="21" eb="23">
      <t>キンキ</t>
    </rPh>
    <rPh sb="23" eb="25">
      <t>リュウツウ</t>
    </rPh>
    <phoneticPr fontId="10"/>
  </si>
  <si>
    <t>各 種 サ ー ビ ス の ご 案 内</t>
    <rPh sb="0" eb="1">
      <t>カク</t>
    </rPh>
    <rPh sb="2" eb="3">
      <t>タネ</t>
    </rPh>
    <rPh sb="16" eb="17">
      <t>アン</t>
    </rPh>
    <rPh sb="18" eb="19">
      <t>ウチ</t>
    </rPh>
    <phoneticPr fontId="10"/>
  </si>
  <si>
    <t>１．レインズIP型サービス（近畿レインズ）</t>
    <rPh sb="8" eb="9">
      <t>ガタ</t>
    </rPh>
    <rPh sb="14" eb="16">
      <t>キンキ</t>
    </rPh>
    <phoneticPr fontId="10"/>
  </si>
  <si>
    <t>IP型サービスとは</t>
    <rPh sb="2" eb="3">
      <t>ガタ</t>
    </rPh>
    <phoneticPr fontId="10"/>
  </si>
  <si>
    <t>２．ラビーネット（全日会員支援ポータルサイト）</t>
    <rPh sb="9" eb="11">
      <t>ゼンニチ</t>
    </rPh>
    <rPh sb="11" eb="13">
      <t>カイイン</t>
    </rPh>
    <rPh sb="13" eb="15">
      <t>シエン</t>
    </rPh>
    <phoneticPr fontId="10"/>
  </si>
  <si>
    <t>業務支援ツール</t>
    <rPh sb="0" eb="2">
      <t>ギョウム</t>
    </rPh>
    <rPh sb="2" eb="4">
      <t>シエン</t>
    </rPh>
    <phoneticPr fontId="10"/>
  </si>
  <si>
    <t>提供コンテンツ</t>
    <rPh sb="0" eb="2">
      <t>テイキョウ</t>
    </rPh>
    <phoneticPr fontId="10"/>
  </si>
  <si>
    <t>４．各種サービス申し込みについて</t>
    <rPh sb="2" eb="4">
      <t>カクシュ</t>
    </rPh>
    <rPh sb="8" eb="9">
      <t>モウ</t>
    </rPh>
    <rPh sb="10" eb="11">
      <t>コ</t>
    </rPh>
    <phoneticPr fontId="10"/>
  </si>
  <si>
    <t>性　別</t>
  </si>
  <si>
    <t>備考</t>
  </si>
  <si>
    <t>ブルーマップ・登記簿情報（会員特別価格）</t>
    <rPh sb="13" eb="15">
      <t>カイイン</t>
    </rPh>
    <rPh sb="15" eb="17">
      <t>トクベツ</t>
    </rPh>
    <rPh sb="17" eb="19">
      <t>カカク</t>
    </rPh>
    <phoneticPr fontId="10"/>
  </si>
  <si>
    <t>住宅インスペクション、web版既存住宅価格査定マニュアル、評価額レポート、ローンシミュレーション、PDF to JPEGファイル変換ツール、IT重説、マルチポータル出稿システム、既存住宅売買瑕疵担保責任保険（宅建業者用）団体割引、利回り計算、小中学校・学区リンク集、反響メール返信文例集・・・</t>
    <rPh sb="72" eb="74">
      <t>ジュウセツ</t>
    </rPh>
    <rPh sb="82" eb="84">
      <t>シュッコウ</t>
    </rPh>
    <phoneticPr fontId="10"/>
  </si>
  <si>
    <t>３．Z-portal（不動産専門ポータルサイト）</t>
    <rPh sb="11" eb="14">
      <t>フドウサン</t>
    </rPh>
    <rPh sb="14" eb="16">
      <t>センモン</t>
    </rPh>
    <phoneticPr fontId="10"/>
  </si>
  <si>
    <t>免許申請書（正）</t>
    <phoneticPr fontId="8"/>
  </si>
  <si>
    <t>１枚</t>
    <rPh sb="1" eb="2">
      <t>マイ</t>
    </rPh>
    <phoneticPr fontId="8"/>
  </si>
  <si>
    <t>１式</t>
    <phoneticPr fontId="8"/>
  </si>
  <si>
    <t>１枚</t>
    <phoneticPr fontId="8"/>
  </si>
  <si>
    <t>各１枚</t>
    <rPh sb="2" eb="3">
      <t>マイ</t>
    </rPh>
    <phoneticPr fontId="8"/>
  </si>
  <si>
    <t>各１通</t>
    <rPh sb="2" eb="3">
      <t>ツウ</t>
    </rPh>
    <phoneticPr fontId="8"/>
  </si>
  <si>
    <t>公益社団法人全日本不動産協会並びに公益社団法人不動産保証協会の各１枚</t>
    <rPh sb="33" eb="34">
      <t>マイ</t>
    </rPh>
    <phoneticPr fontId="8"/>
  </si>
  <si>
    <t>http://www.kinkireins.or.jp/</t>
    <phoneticPr fontId="10"/>
  </si>
  <si>
    <t>レインズシステムについて</t>
    <phoneticPr fontId="10"/>
  </si>
  <si>
    <t>会員は「専属専任媒介契約」「専任媒介契約」のいずれかを締結した場合は、物件所在地を所管する指定流通機構（レインズ）へ物件を登録する義務を負います。</t>
    <phoneticPr fontId="10"/>
  </si>
  <si>
    <t>インターネットに接続したパソコンを使用してレインズを利用するサービスです。
※日報や証明書等はPDFファイルでダウンロードできます。</t>
    <phoneticPr fontId="10"/>
  </si>
  <si>
    <t>https://portal.rabbynet.zennichi.or.jp/</t>
    <phoneticPr fontId="10"/>
  </si>
  <si>
    <t>ラビーネットについて</t>
    <phoneticPr fontId="10"/>
  </si>
  <si>
    <t>全日総本部が運営するワンランク上の業務支援、全日会員支援ポータルサイトです。
ラビーネット登録・検索システムをはじめ、会員の皆様の日々の業務に欠かせないツール利用の入口となります。全日が提供する30以上のツールをすべてここに集めました。</t>
    <phoneticPr fontId="10"/>
  </si>
  <si>
    <t>契約書・書式集</t>
    <phoneticPr fontId="10"/>
  </si>
  <si>
    <t>不動産業必須アイテム。重説・契約書・媒介契約書・不動産関連書式。</t>
    <phoneticPr fontId="10"/>
  </si>
  <si>
    <t>マイページメイカー（ホームページ作成ソフト）</t>
    <phoneticPr fontId="10"/>
  </si>
  <si>
    <t>約10分で作成できるホームページ作成ソフト。無料なので是非ご利用ください。</t>
    <phoneticPr fontId="10"/>
  </si>
  <si>
    <t>ラビーネット不動産査定（会員特別価格）</t>
    <phoneticPr fontId="10"/>
  </si>
  <si>
    <t>簡易価格査定システムです。営業ツールでご活用ください。月額負担なので数量制限なし！</t>
    <phoneticPr fontId="10"/>
  </si>
  <si>
    <t>間取り図作成・販売図面作成ソフト（会員特別価格）</t>
    <phoneticPr fontId="10"/>
  </si>
  <si>
    <t>誰でも簡単に作成できる間取り図を特別価格にてご提供！専用のサポート窓口もご用意。</t>
    <phoneticPr fontId="10"/>
  </si>
  <si>
    <t>登記情報は法務局より安く取得可能！ブルーマップ・住宅地図・登記情報の配信サービスです。</t>
    <phoneticPr fontId="10"/>
  </si>
  <si>
    <t>賃貸管理ソフト（会員特別価格）</t>
    <phoneticPr fontId="10"/>
  </si>
  <si>
    <t>業界内でも高機能な賃貸管理ソフトを特別価格にてご提供！</t>
    <phoneticPr fontId="10"/>
  </si>
  <si>
    <t>https://www.kinki.zennichi.or.jp/portal/</t>
    <phoneticPr fontId="10"/>
  </si>
  <si>
    <t>Z-portalについて</t>
    <phoneticPr fontId="10"/>
  </si>
  <si>
    <t>近畿流通センターが運営する不動産専門ポータルサイトです。
会社経営・運営に役立つ各種サポートコンテンツをご利用いただけます。</t>
    <phoneticPr fontId="10"/>
  </si>
  <si>
    <t>お役立ち情報（Z-movie NEO）</t>
    <phoneticPr fontId="10"/>
  </si>
  <si>
    <t>法改正・助成金の解説など不動産業の経営に役立つ情報を短編動画で配信。</t>
    <phoneticPr fontId="10"/>
  </si>
  <si>
    <t>専門家への相談システム（Z-support）</t>
    <phoneticPr fontId="10"/>
  </si>
  <si>
    <t>不動産取引や書類作成に関する疑問点から会社経営にまつわるお悩みまで、様々な分野の専門家（弁護士・不動産鑑定士・土地家屋調査士・建築士・司法書士・税理士など）がメールで問題解決のお手伝いをします。</t>
    <phoneticPr fontId="10"/>
  </si>
  <si>
    <t>不動産査定サービス</t>
    <phoneticPr fontId="10"/>
  </si>
  <si>
    <t>Z-supportアドバイザーの弁護士、税理士等からの物件査定依頼を全日会員が請け負うことができます。また、全日会員同士で査定を依頼することもできます。</t>
    <phoneticPr fontId="10"/>
  </si>
  <si>
    <t>ラビーネット（全日会員支援ポータルサイト）、Z-portal（不動産専門ポータルサイト）</t>
    <phoneticPr fontId="10"/>
  </si>
  <si>
    <t>２つのポータルサイトは共通のID・パスワードでご利用いただけます。
　「ラビーネット会員加入申込書」をご記入の上、ご提出ください。</t>
    <phoneticPr fontId="10"/>
  </si>
  <si>
    <t>お問合せ先：全日本不動産近畿流通センター（TEL：06-6947-1131）</t>
    <phoneticPr fontId="10"/>
  </si>
  <si>
    <t>弁済業務保証金分担金納付書及び</t>
    <phoneticPr fontId="8"/>
  </si>
  <si>
    <t>納付済証明書</t>
    <phoneticPr fontId="8"/>
  </si>
  <si>
    <t>代表者並びに専任宅地建物取引士の顔写真(４cm×３cm)を貼付</t>
    <rPh sb="8" eb="10">
      <t>タクチ</t>
    </rPh>
    <rPh sb="10" eb="12">
      <t>タテモノ</t>
    </rPh>
    <rPh sb="14" eb="15">
      <t>シ</t>
    </rPh>
    <phoneticPr fontId="8"/>
  </si>
  <si>
    <t xml:space="preserve">
（上半身・正面　無帽・無背景）（カラーコピー可）</t>
    <phoneticPr fontId="8"/>
  </si>
  <si>
    <t>お振込先</t>
    <rPh sb="1" eb="3">
      <t>フリコミ</t>
    </rPh>
    <rPh sb="3" eb="4">
      <t>サキ</t>
    </rPh>
    <phoneticPr fontId="8"/>
  </si>
  <si>
    <t>口　座</t>
    <phoneticPr fontId="8"/>
  </si>
  <si>
    <t>入会予定月</t>
    <rPh sb="0" eb="2">
      <t>ニュウカイ</t>
    </rPh>
    <rPh sb="2" eb="4">
      <t>ヨテイ</t>
    </rPh>
    <rPh sb="4" eb="5">
      <t>ヅキ</t>
    </rPh>
    <phoneticPr fontId="8"/>
  </si>
  <si>
    <t>円</t>
    <rPh sb="0" eb="1">
      <t>エン</t>
    </rPh>
    <phoneticPr fontId="8"/>
  </si>
  <si>
    <t>官公庁の証明書類は発行から3ヶ月以内のものをご提出ください</t>
    <phoneticPr fontId="8"/>
  </si>
  <si>
    <t>（「各種サービスのご案内」も併せてお読み下さい）</t>
    <phoneticPr fontId="8"/>
  </si>
  <si>
    <t>近畿レインズ（ＩＰ型）/ラビーネット加入申込書</t>
    <rPh sb="0" eb="2">
      <t>キンキ</t>
    </rPh>
    <rPh sb="9" eb="10">
      <t>ガタ</t>
    </rPh>
    <rPh sb="18" eb="20">
      <t>カニュウ</t>
    </rPh>
    <phoneticPr fontId="8"/>
  </si>
  <si>
    <t>ＩＰ型はプロバイダ契約に加入、又は申込みをした上で提出</t>
    <rPh sb="2" eb="3">
      <t>ガタ</t>
    </rPh>
    <phoneticPr fontId="8"/>
  </si>
  <si>
    <t>従業者名簿（様式第８号の２）</t>
    <phoneticPr fontId="8"/>
  </si>
  <si>
    <t>神戸市中央区中山手通4丁目22番4号</t>
    <phoneticPr fontId="8"/>
  </si>
  <si>
    <t>全日兵庫会館1F</t>
    <phoneticPr fontId="10"/>
  </si>
  <si>
    <t>丹波篠山市</t>
    <rPh sb="0" eb="2">
      <t>タンバ</t>
    </rPh>
    <phoneticPr fontId="8"/>
  </si>
  <si>
    <t>公益社団法人不動産保証協会　御中</t>
    <rPh sb="0" eb="13">
      <t>コウエキシャダンホウジンフドウサンホショウキョウカイ</t>
    </rPh>
    <rPh sb="14" eb="16">
      <t>オンチュウ</t>
    </rPh>
    <phoneticPr fontId="8"/>
  </si>
  <si>
    <t>任し、新任の代表者による連帯保証書の提出があった場合でも、代表者在任中の取引に関する還付充当</t>
    <phoneticPr fontId="8"/>
  </si>
  <si>
    <t>連帯保証人届出書</t>
    <rPh sb="0" eb="8">
      <t>レンタイホショウニントドケデショ</t>
    </rPh>
    <phoneticPr fontId="8"/>
  </si>
  <si>
    <t>金の納付は新任の代表者とともに連帯して保証します。なお、同宅地建物取引業者の代表者を退任した場</t>
    <phoneticPr fontId="8"/>
  </si>
  <si>
    <t>合でも、新任の代表者による連帯保証書の提出がない場合には､代表者を退任した後の取引に関する還付</t>
    <phoneticPr fontId="8"/>
  </si>
  <si>
    <r>
      <rPr>
        <sz val="8"/>
        <color theme="1"/>
        <rFont val="ＭＳ 明朝"/>
        <family val="1"/>
        <charset val="128"/>
      </rPr>
      <t>　</t>
    </r>
    <r>
      <rPr>
        <sz val="8"/>
        <color theme="1"/>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</si>
  <si>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8"/>
  </si>
  <si>
    <t>に下記に連署の上ここにお届けいたします。</t>
    <rPh sb="1" eb="3">
      <t>カキ</t>
    </rPh>
    <rPh sb="4" eb="6">
      <t>レンショ</t>
    </rPh>
    <rPh sb="7" eb="8">
      <t>ウエ</t>
    </rPh>
    <rPh sb="12" eb="13">
      <t>トド</t>
    </rPh>
    <phoneticPr fontId="8"/>
  </si>
  <si>
    <r>
      <t>　</t>
    </r>
    <r>
      <rPr>
        <sz val="8"/>
        <color theme="1"/>
        <rFont val="ＭＳ Ｐ明朝"/>
        <family val="1"/>
        <charset val="128"/>
      </rPr>
      <t>代表者以外の第三者保証人の保証期間については、原則として本連帯保証書提出の日から５年間とし、</t>
    </r>
  </si>
  <si>
    <r>
      <t>　</t>
    </r>
    <r>
      <rPr>
        <sz val="8"/>
        <color theme="1"/>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</si>
  <si>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</si>
  <si>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8"/>
  </si>
  <si>
    <t>証します。</t>
    <phoneticPr fontId="8"/>
  </si>
  <si>
    <t>（自署・捺印の上、発行後3ヶ月以内の印鑑証明書を添付のこと。）</t>
    <phoneticPr fontId="8"/>
  </si>
  <si>
    <t>年</t>
    <rPh sb="0" eb="1">
      <t>ネン</t>
    </rPh>
    <phoneticPr fontId="8"/>
  </si>
  <si>
    <t>月</t>
    <rPh sb="0" eb="1">
      <t>ガツ</t>
    </rPh>
    <phoneticPr fontId="8"/>
  </si>
  <si>
    <t>日</t>
    <rPh sb="0" eb="1">
      <t>ニチ</t>
    </rPh>
    <phoneticPr fontId="8"/>
  </si>
  <si>
    <t>免許番号</t>
    <rPh sb="0" eb="2">
      <t>メンキョ</t>
    </rPh>
    <rPh sb="2" eb="4">
      <t>バンゴウ</t>
    </rPh>
    <phoneticPr fontId="8"/>
  </si>
  <si>
    <t>国土交通大臣</t>
    <rPh sb="0" eb="6">
      <t>コクドコウツウダイジン</t>
    </rPh>
    <phoneticPr fontId="8"/>
  </si>
  <si>
    <t>（</t>
    <phoneticPr fontId="8"/>
  </si>
  <si>
    <t>）</t>
    <phoneticPr fontId="8"/>
  </si>
  <si>
    <t>兵庫県知事</t>
    <rPh sb="0" eb="3">
      <t>ヒョウゴケン</t>
    </rPh>
    <phoneticPr fontId="8"/>
  </si>
  <si>
    <t>号</t>
    <rPh sb="0" eb="1">
      <t>ゴウ</t>
    </rPh>
    <phoneticPr fontId="8"/>
  </si>
  <si>
    <t>本籍地欄は身分証明書の
記載通りにご記入ください</t>
    <phoneticPr fontId="8"/>
  </si>
  <si>
    <t>→</t>
    <phoneticPr fontId="8"/>
  </si>
  <si>
    <t>本籍</t>
    <rPh sb="0" eb="2">
      <t>ホンセキ</t>
    </rPh>
    <phoneticPr fontId="8"/>
  </si>
  <si>
    <t>兵庫県神戸市中央区下山手通１丁目２番</t>
    <rPh sb="0" eb="3">
      <t>ヒョウゴケン</t>
    </rPh>
    <rPh sb="3" eb="6">
      <t>コウベシ</t>
    </rPh>
    <rPh sb="6" eb="9">
      <t>チュウオウク</t>
    </rPh>
    <rPh sb="9" eb="13">
      <t>シモヤマテドオリ</t>
    </rPh>
    <rPh sb="14" eb="16">
      <t>チョウメ</t>
    </rPh>
    <rPh sb="17" eb="18">
      <t>バン</t>
    </rPh>
    <phoneticPr fontId="8"/>
  </si>
  <si>
    <t>住所</t>
    <rPh sb="0" eb="2">
      <t>ジュウショ</t>
    </rPh>
    <phoneticPr fontId="8"/>
  </si>
  <si>
    <t>神戸市中央区下山手通３丁目４番地５号</t>
    <rPh sb="0" eb="10">
      <t>コウベシチュウオウクシモヤマテドオリ</t>
    </rPh>
    <rPh sb="11" eb="13">
      <t>チョウメ</t>
    </rPh>
    <rPh sb="14" eb="15">
      <t>バン</t>
    </rPh>
    <rPh sb="15" eb="16">
      <t>チ</t>
    </rPh>
    <rPh sb="17" eb="18">
      <t>ゴウ</t>
    </rPh>
    <phoneticPr fontId="8"/>
  </si>
  <si>
    <t>主たる事務所</t>
    <rPh sb="0" eb="1">
      <t>シュ</t>
    </rPh>
    <rPh sb="3" eb="5">
      <t>ジム</t>
    </rPh>
    <rPh sb="5" eb="6">
      <t>ショ</t>
    </rPh>
    <phoneticPr fontId="8"/>
  </si>
  <si>
    <t>神戸市中央区中山手通４丁目２２番地４号</t>
    <rPh sb="0" eb="3">
      <t>コウベシ</t>
    </rPh>
    <rPh sb="3" eb="6">
      <t>チュウオウク</t>
    </rPh>
    <rPh sb="6" eb="10">
      <t>ナカヤマテドオリ</t>
    </rPh>
    <rPh sb="11" eb="13">
      <t>チョウメ</t>
    </rPh>
    <rPh sb="15" eb="17">
      <t>バンチ</t>
    </rPh>
    <rPh sb="18" eb="19">
      <t>ゴウ</t>
    </rPh>
    <phoneticPr fontId="8"/>
  </si>
  <si>
    <t>個
人
実
印</t>
    <rPh sb="0" eb="1">
      <t>コ</t>
    </rPh>
    <rPh sb="2" eb="3">
      <t>ニン</t>
    </rPh>
    <rPh sb="4" eb="5">
      <t>ミノル</t>
    </rPh>
    <rPh sb="6" eb="7">
      <t>シルシ</t>
    </rPh>
    <phoneticPr fontId="8"/>
  </si>
  <si>
    <t>商号</t>
    <rPh sb="0" eb="1">
      <t>ショウ</t>
    </rPh>
    <rPh sb="1" eb="2">
      <t>ゴウ</t>
    </rPh>
    <phoneticPr fontId="8"/>
  </si>
  <si>
    <t>株式会社　全日</t>
    <rPh sb="0" eb="4">
      <t>カブシキガイシャ</t>
    </rPh>
    <rPh sb="5" eb="7">
      <t>ゼンニチ</t>
    </rPh>
    <phoneticPr fontId="8"/>
  </si>
  <si>
    <t>①</t>
    <phoneticPr fontId="8"/>
  </si>
  <si>
    <t>連帯保証人</t>
    <rPh sb="0" eb="2">
      <t>レンタイ</t>
    </rPh>
    <rPh sb="2" eb="5">
      <t>ホショウニン</t>
    </rPh>
    <phoneticPr fontId="8"/>
  </si>
  <si>
    <t>氏名</t>
    <rPh sb="0" eb="2">
      <t>シメイ</t>
    </rPh>
    <phoneticPr fontId="8"/>
  </si>
  <si>
    <t>全日　太郎</t>
    <rPh sb="0" eb="2">
      <t>ゼンニチ</t>
    </rPh>
    <rPh sb="3" eb="5">
      <t>タロウ</t>
    </rPh>
    <phoneticPr fontId="8"/>
  </si>
  <si>
    <t>㊞</t>
    <phoneticPr fontId="8"/>
  </si>
  <si>
    <t>←</t>
    <phoneticPr fontId="8"/>
  </si>
  <si>
    <t>代表者氏名</t>
    <rPh sb="0" eb="1">
      <t>ダイ</t>
    </rPh>
    <rPh sb="1" eb="2">
      <t>オモテ</t>
    </rPh>
    <rPh sb="2" eb="3">
      <t>シャ</t>
    </rPh>
    <rPh sb="3" eb="5">
      <t>シメイ</t>
    </rPh>
    <phoneticPr fontId="8"/>
  </si>
  <si>
    <t>代表取締役　全日　太郎</t>
    <rPh sb="0" eb="2">
      <t>ダイヒョウ</t>
    </rPh>
    <rPh sb="2" eb="5">
      <t>トリシマリヤク</t>
    </rPh>
    <rPh sb="6" eb="8">
      <t>ゼンニチ</t>
    </rPh>
    <rPh sb="9" eb="11">
      <t>タロウ</t>
    </rPh>
    <phoneticPr fontId="8"/>
  </si>
  <si>
    <t>（代表者）</t>
    <rPh sb="1" eb="4">
      <t>ダイヒョウシャ</t>
    </rPh>
    <phoneticPr fontId="8"/>
  </si>
  <si>
    <t>生年月日</t>
    <rPh sb="0" eb="2">
      <t>セイネン</t>
    </rPh>
    <rPh sb="2" eb="4">
      <t>ガッピ</t>
    </rPh>
    <phoneticPr fontId="8"/>
  </si>
  <si>
    <t>昭和　６３</t>
    <rPh sb="0" eb="2">
      <t>ショウワ</t>
    </rPh>
    <phoneticPr fontId="8"/>
  </si>
  <si>
    <t>１１</t>
    <phoneticPr fontId="8"/>
  </si>
  <si>
    <t>２２</t>
    <phoneticPr fontId="8"/>
  </si>
  <si>
    <t>日</t>
    <rPh sb="0" eb="1">
      <t>ヒ</t>
    </rPh>
    <phoneticPr fontId="8"/>
  </si>
  <si>
    <t>生</t>
    <rPh sb="0" eb="1">
      <t>セイ</t>
    </rPh>
    <phoneticPr fontId="8"/>
  </si>
  <si>
    <t>↑</t>
    <phoneticPr fontId="8"/>
  </si>
  <si>
    <t>役職名を必ずご記入ください</t>
    <rPh sb="0" eb="3">
      <t>ヤクショクメイ</t>
    </rPh>
    <rPh sb="4" eb="5">
      <t>カナラ</t>
    </rPh>
    <rPh sb="7" eb="9">
      <t>キニュウ</t>
    </rPh>
    <phoneticPr fontId="8"/>
  </si>
  <si>
    <t>電話番号</t>
    <rPh sb="0" eb="2">
      <t>デンワ</t>
    </rPh>
    <rPh sb="2" eb="4">
      <t>バンゴウ</t>
    </rPh>
    <phoneticPr fontId="8"/>
  </si>
  <si>
    <t>０７８－１１１－２２２２</t>
    <phoneticPr fontId="8"/>
  </si>
  <si>
    <t>連帯保証書</t>
    <rPh sb="0" eb="1">
      <t>レン</t>
    </rPh>
    <rPh sb="1" eb="2">
      <t>オビ</t>
    </rPh>
    <rPh sb="2" eb="3">
      <t>タモツ</t>
    </rPh>
    <rPh sb="3" eb="4">
      <t>ショウ</t>
    </rPh>
    <rPh sb="4" eb="5">
      <t>ショ</t>
    </rPh>
    <phoneticPr fontId="8"/>
  </si>
  <si>
    <t>極度額</t>
    <rPh sb="0" eb="3">
      <t>キョクドガク</t>
    </rPh>
    <phoneticPr fontId="8"/>
  </si>
  <si>
    <t>１０００万</t>
    <rPh sb="4" eb="5">
      <t>マン</t>
    </rPh>
    <phoneticPr fontId="8"/>
  </si>
  <si>
    <t>円</t>
    <rPh sb="0" eb="1">
      <t>エン</t>
    </rPh>
    <phoneticPr fontId="8"/>
  </si>
  <si>
    <t>添付書類</t>
    <rPh sb="0" eb="4">
      <t>テンプショルイ</t>
    </rPh>
    <phoneticPr fontId="8"/>
  </si>
  <si>
    <t>連帯保証人の記載例</t>
    <phoneticPr fontId="8"/>
  </si>
  <si>
    <t>連帯保証人</t>
    <rPh sb="0" eb="5">
      <t>レンタイホショウニン</t>
    </rPh>
    <phoneticPr fontId="8"/>
  </si>
  <si>
    <t>職業</t>
    <rPh sb="0" eb="2">
      <t>ショクギョウ</t>
    </rPh>
    <phoneticPr fontId="8"/>
  </si>
  <si>
    <t>（第三者）</t>
    <rPh sb="1" eb="2">
      <t>ダイ</t>
    </rPh>
    <rPh sb="2" eb="4">
      <t>サンシャ</t>
    </rPh>
    <phoneticPr fontId="8"/>
  </si>
  <si>
    <t>本部名</t>
    <rPh sb="0" eb="2">
      <t>ホンブ</t>
    </rPh>
    <rPh sb="2" eb="3">
      <t>メイ</t>
    </rPh>
    <phoneticPr fontId="8"/>
  </si>
  <si>
    <t>入会日</t>
    <rPh sb="0" eb="2">
      <t>ニュウカイ</t>
    </rPh>
    <rPh sb="2" eb="3">
      <t>ビ</t>
    </rPh>
    <phoneticPr fontId="8"/>
  </si>
  <si>
    <t>統一コード</t>
    <rPh sb="0" eb="2">
      <t>トウイツ</t>
    </rPh>
    <phoneticPr fontId="8"/>
  </si>
  <si>
    <t>記載例 （法人の場合）</t>
    <phoneticPr fontId="8"/>
  </si>
  <si>
    <t>②</t>
    <phoneticPr fontId="8"/>
  </si>
  <si>
    <r>
      <rPr>
        <b/>
        <sz val="11"/>
        <color rgb="FF000000"/>
        <rFont val="ＭＳ Ｐゴシック"/>
        <family val="3"/>
        <charset val="128"/>
        <scheme val="minor"/>
      </rPr>
      <t>①</t>
    </r>
    <r>
      <rPr>
        <sz val="11"/>
        <color rgb="FF000000"/>
        <rFont val="ＭＳ Ｐゴシック"/>
        <family val="3"/>
        <charset val="128"/>
        <scheme val="minor"/>
      </rPr>
      <t>連帯保証人（代表者）は必ずご記入ください</t>
    </r>
    <phoneticPr fontId="8"/>
  </si>
  <si>
    <r>
      <t>　</t>
    </r>
    <r>
      <rPr>
        <sz val="11"/>
        <color theme="1"/>
        <rFont val="ＭＳ Ｐゴシック"/>
        <family val="3"/>
        <charset val="128"/>
      </rPr>
      <t>必ずご添付ください。（発行から３ヶ月以内のもの）</t>
    </r>
    <rPh sb="1" eb="2">
      <t>カナラ</t>
    </rPh>
    <phoneticPr fontId="8"/>
  </si>
  <si>
    <t>※必ず連帯保証人が署名・捺印（実印）してください</t>
    <rPh sb="15" eb="17">
      <t>ジツイン</t>
    </rPh>
    <phoneticPr fontId="8"/>
  </si>
  <si>
    <r>
      <t>　</t>
    </r>
    <r>
      <rPr>
        <sz val="11"/>
        <color theme="1"/>
        <rFont val="ＭＳ Ｐゴシック"/>
        <family val="3"/>
        <charset val="128"/>
      </rPr>
      <t>①連帯保証人は代表者　②連帯保証人は第三者</t>
    </r>
    <phoneticPr fontId="8"/>
  </si>
  <si>
    <t>※本　籍･･･</t>
    <phoneticPr fontId="8"/>
  </si>
  <si>
    <t>身分証明書の記載通りに記入、 外国籍の方は国籍を記入</t>
    <phoneticPr fontId="8"/>
  </si>
  <si>
    <t>※職　業･･･</t>
    <rPh sb="1" eb="2">
      <t>ショク</t>
    </rPh>
    <rPh sb="3" eb="4">
      <t>ギョウ</t>
    </rPh>
    <phoneticPr fontId="8"/>
  </si>
  <si>
    <t>会社役員、会社員、自営業、弁護士　等</t>
  </si>
  <si>
    <t>※極度額･･･</t>
    <phoneticPr fontId="8"/>
  </si>
  <si>
    <t>本店のみの場合は、１０００万円</t>
    <phoneticPr fontId="8"/>
  </si>
  <si>
    <t>支店がある場合は、１０００万円＋(５００万円×支店店舗数)</t>
    <phoneticPr fontId="8"/>
  </si>
  <si>
    <t>本店：１０００万円、支店：５００万円</t>
    <phoneticPr fontId="8"/>
  </si>
  <si>
    <t>令和</t>
    <rPh sb="0" eb="2">
      <t>レイワ</t>
    </rPh>
    <phoneticPr fontId="10"/>
  </si>
  <si>
    <t>商号</t>
    <rPh sb="0" eb="2">
      <t>ショウゴウ</t>
    </rPh>
    <phoneticPr fontId="10"/>
  </si>
  <si>
    <t>兵庫県本部</t>
  </si>
  <si>
    <t>一般社団法人全国不動産協会</t>
    <rPh sb="0" eb="2">
      <t>イッパン</t>
    </rPh>
    <rPh sb="2" eb="4">
      <t>シャダン</t>
    </rPh>
    <rPh sb="4" eb="6">
      <t>ホウジン</t>
    </rPh>
    <rPh sb="6" eb="8">
      <t>ゼンコク</t>
    </rPh>
    <rPh sb="8" eb="11">
      <t>フドウサン</t>
    </rPh>
    <rPh sb="11" eb="13">
      <t>キョウカイ</t>
    </rPh>
    <phoneticPr fontId="8"/>
  </si>
  <si>
    <t>令和</t>
    <rPh sb="0" eb="2">
      <t>レイワ</t>
    </rPh>
    <phoneticPr fontId="8"/>
  </si>
  <si>
    <t>年</t>
  </si>
  <si>
    <t>月</t>
  </si>
  <si>
    <t>月</t>
    <rPh sb="0" eb="1">
      <t>ツキ</t>
    </rPh>
    <phoneticPr fontId="8"/>
  </si>
  <si>
    <t>日</t>
  </si>
  <si>
    <t>新規開業予定の皆様へ</t>
    <phoneticPr fontId="8"/>
  </si>
  <si>
    <t>　誠にお手数ですが、下記の太枠内の事項についてご記入いただきますようお願い申し上げます。</t>
    <rPh sb="35" eb="36">
      <t>ネガ</t>
    </rPh>
    <rPh sb="37" eb="38">
      <t>モウ</t>
    </rPh>
    <rPh sb="39" eb="40">
      <t>ア</t>
    </rPh>
    <phoneticPr fontId="8"/>
  </si>
  <si>
    <t>で申請予定</t>
  </si>
  <si>
    <t>商　 号</t>
    <phoneticPr fontId="8"/>
  </si>
  <si>
    <t>開業予定</t>
    <phoneticPr fontId="8"/>
  </si>
  <si>
    <t>代表者様
のお名前</t>
    <phoneticPr fontId="8"/>
  </si>
  <si>
    <t>ご担当者様のお名前</t>
    <phoneticPr fontId="8"/>
  </si>
  <si>
    <t>ご連絡先
電話番号</t>
    <rPh sb="3" eb="4">
      <t>サキ</t>
    </rPh>
    <phoneticPr fontId="8"/>
  </si>
  <si>
    <t>－</t>
    <phoneticPr fontId="8"/>
  </si>
  <si>
    <t>　以下については、お決まりの場合□に✔をご記入ください。④～⑥は法人申請の場合ご記入ください。</t>
    <rPh sb="1" eb="3">
      <t>イカ</t>
    </rPh>
    <rPh sb="10" eb="11">
      <t>キ</t>
    </rPh>
    <rPh sb="14" eb="16">
      <t>バアイ</t>
    </rPh>
    <rPh sb="21" eb="23">
      <t>キニュウ</t>
    </rPh>
    <rPh sb="32" eb="34">
      <t>ホウジン</t>
    </rPh>
    <rPh sb="34" eb="36">
      <t>シンセイ</t>
    </rPh>
    <rPh sb="37" eb="39">
      <t>バアイ</t>
    </rPh>
    <rPh sb="40" eb="42">
      <t>キニュウ</t>
    </rPh>
    <phoneticPr fontId="8"/>
  </si>
  <si>
    <t>①事務所について</t>
    <rPh sb="1" eb="3">
      <t>ジム</t>
    </rPh>
    <rPh sb="3" eb="4">
      <t>ショ</t>
    </rPh>
    <phoneticPr fontId="8"/>
  </si>
  <si>
    <t>④(法人の場合）法人の設立について</t>
    <rPh sb="2" eb="4">
      <t>ホウジン</t>
    </rPh>
    <rPh sb="5" eb="7">
      <t>バアイ</t>
    </rPh>
    <rPh sb="8" eb="10">
      <t>ホウジン</t>
    </rPh>
    <rPh sb="11" eb="13">
      <t>セツリツ</t>
    </rPh>
    <phoneticPr fontId="8"/>
  </si>
  <si>
    <t>ご自宅の一室</t>
    <rPh sb="1" eb="3">
      <t>ジタク</t>
    </rPh>
    <rPh sb="4" eb="6">
      <t>イッシツ</t>
    </rPh>
    <phoneticPr fontId="8"/>
  </si>
  <si>
    <t>自己所有物件</t>
    <rPh sb="0" eb="2">
      <t>ジコ</t>
    </rPh>
    <rPh sb="2" eb="4">
      <t>ショユウ</t>
    </rPh>
    <rPh sb="4" eb="6">
      <t>ブッケン</t>
    </rPh>
    <phoneticPr fontId="8"/>
  </si>
  <si>
    <t>これから法人を設立予定</t>
    <rPh sb="4" eb="6">
      <t>ホウジン</t>
    </rPh>
    <rPh sb="7" eb="9">
      <t>セツリツ</t>
    </rPh>
    <rPh sb="9" eb="11">
      <t>ヨテイ</t>
    </rPh>
    <phoneticPr fontId="8"/>
  </si>
  <si>
    <t>賃貸借契約</t>
    <rPh sb="0" eb="3">
      <t>チンタイシャク</t>
    </rPh>
    <rPh sb="3" eb="5">
      <t>ケイヤク</t>
    </rPh>
    <phoneticPr fontId="8"/>
  </si>
  <si>
    <t>転貸借契約</t>
    <rPh sb="0" eb="3">
      <t>テンタイシャク</t>
    </rPh>
    <rPh sb="3" eb="5">
      <t>ケイヤク</t>
    </rPh>
    <phoneticPr fontId="8"/>
  </si>
  <si>
    <t>既に設立済</t>
    <rPh sb="0" eb="1">
      <t>スデ</t>
    </rPh>
    <rPh sb="2" eb="4">
      <t>セツリツ</t>
    </rPh>
    <rPh sb="4" eb="5">
      <t>スミ</t>
    </rPh>
    <phoneticPr fontId="8"/>
  </si>
  <si>
    <t>決算済</t>
    <phoneticPr fontId="8"/>
  </si>
  <si>
    <t>その他(　　　　　　　　　　　　　　　　　　)</t>
    <rPh sb="2" eb="3">
      <t>タ</t>
    </rPh>
    <phoneticPr fontId="8"/>
  </si>
  <si>
    <t>決算未到来</t>
    <rPh sb="2" eb="5">
      <t>ミトウライ</t>
    </rPh>
    <phoneticPr fontId="8"/>
  </si>
  <si>
    <t>②専任の宅地建物取引士について</t>
    <rPh sb="1" eb="3">
      <t>センニン</t>
    </rPh>
    <rPh sb="4" eb="6">
      <t>タクチ</t>
    </rPh>
    <rPh sb="6" eb="8">
      <t>タテモノ</t>
    </rPh>
    <rPh sb="8" eb="10">
      <t>トリヒキ</t>
    </rPh>
    <rPh sb="10" eb="11">
      <t>シ</t>
    </rPh>
    <phoneticPr fontId="8"/>
  </si>
  <si>
    <t>⑤(法人の場合)代表者以外の役員について</t>
    <rPh sb="2" eb="4">
      <t>ホウジン</t>
    </rPh>
    <rPh sb="5" eb="7">
      <t>バアイ</t>
    </rPh>
    <rPh sb="8" eb="11">
      <t>ダイヒョウシャ</t>
    </rPh>
    <rPh sb="11" eb="13">
      <t>イガイ</t>
    </rPh>
    <rPh sb="14" eb="16">
      <t>ヤクイン</t>
    </rPh>
    <phoneticPr fontId="8"/>
  </si>
  <si>
    <t>代表者が就任予定</t>
    <rPh sb="0" eb="3">
      <t>ダイヒョウシャ</t>
    </rPh>
    <rPh sb="4" eb="6">
      <t>シュウニン</t>
    </rPh>
    <rPh sb="6" eb="8">
      <t>ヨテイ</t>
    </rPh>
    <phoneticPr fontId="8"/>
  </si>
  <si>
    <t>代表者以外の役員はいない</t>
    <rPh sb="0" eb="3">
      <t>ダイヒョウシャ</t>
    </rPh>
    <rPh sb="3" eb="5">
      <t>イガイ</t>
    </rPh>
    <rPh sb="6" eb="8">
      <t>ヤクイン</t>
    </rPh>
    <phoneticPr fontId="8"/>
  </si>
  <si>
    <t>代表者以外が就任予定→(氏名：　　　　　　　　　　　　　　)</t>
    <rPh sb="0" eb="3">
      <t>ダイヒョウシャ</t>
    </rPh>
    <rPh sb="3" eb="5">
      <t>イガイ</t>
    </rPh>
    <rPh sb="6" eb="8">
      <t>シュウニン</t>
    </rPh>
    <rPh sb="8" eb="10">
      <t>ヨテイ</t>
    </rPh>
    <rPh sb="12" eb="14">
      <t>シメイ</t>
    </rPh>
    <phoneticPr fontId="8"/>
  </si>
  <si>
    <t>代表者以外の役員がいる→　(　　　　　)名</t>
    <rPh sb="0" eb="5">
      <t>ダイヒョウシャイガイ</t>
    </rPh>
    <rPh sb="6" eb="8">
      <t>ヤクイン</t>
    </rPh>
    <rPh sb="20" eb="21">
      <t>メイ</t>
    </rPh>
    <phoneticPr fontId="8"/>
  </si>
  <si>
    <t>②-2専任の取引士の前勤務先の登録について</t>
    <rPh sb="3" eb="5">
      <t>センニン</t>
    </rPh>
    <rPh sb="6" eb="8">
      <t>トリヒキ</t>
    </rPh>
    <rPh sb="8" eb="9">
      <t>シ</t>
    </rPh>
    <rPh sb="10" eb="11">
      <t>ゼン</t>
    </rPh>
    <rPh sb="11" eb="14">
      <t>キンムサキ</t>
    </rPh>
    <rPh sb="15" eb="17">
      <t>トウロク</t>
    </rPh>
    <phoneticPr fontId="8"/>
  </si>
  <si>
    <t>⑥(法人の場合)出資者について</t>
    <rPh sb="2" eb="4">
      <t>ホウジン</t>
    </rPh>
    <rPh sb="5" eb="7">
      <t>バアイ</t>
    </rPh>
    <rPh sb="8" eb="11">
      <t>シュッシシャ</t>
    </rPh>
    <phoneticPr fontId="8"/>
  </si>
  <si>
    <t>これまで宅建業者での勤務経験は無い</t>
    <rPh sb="4" eb="6">
      <t>タッケン</t>
    </rPh>
    <rPh sb="6" eb="7">
      <t>ギョウ</t>
    </rPh>
    <rPh sb="7" eb="8">
      <t>シャ</t>
    </rPh>
    <rPh sb="10" eb="12">
      <t>キンム</t>
    </rPh>
    <rPh sb="12" eb="14">
      <t>ケイケン</t>
    </rPh>
    <rPh sb="15" eb="16">
      <t>ナ</t>
    </rPh>
    <phoneticPr fontId="8"/>
  </si>
  <si>
    <t>代表者が出資</t>
    <rPh sb="0" eb="3">
      <t>ダイヒョウシャ</t>
    </rPh>
    <rPh sb="4" eb="6">
      <t>シュッシ</t>
    </rPh>
    <phoneticPr fontId="8"/>
  </si>
  <si>
    <t>これまで宅建業者での勤務経験があり、登録削除済</t>
    <rPh sb="4" eb="6">
      <t>タッケン</t>
    </rPh>
    <rPh sb="6" eb="8">
      <t>ギョウシャ</t>
    </rPh>
    <rPh sb="10" eb="12">
      <t>キンム</t>
    </rPh>
    <rPh sb="12" eb="14">
      <t>ケイケン</t>
    </rPh>
    <rPh sb="18" eb="20">
      <t>トウロク</t>
    </rPh>
    <rPh sb="20" eb="22">
      <t>サクジョ</t>
    </rPh>
    <rPh sb="22" eb="23">
      <t>スミ</t>
    </rPh>
    <phoneticPr fontId="8"/>
  </si>
  <si>
    <t>代表者以外に50％超えの出資者がいる</t>
    <rPh sb="0" eb="3">
      <t>ダイヒョウシャ</t>
    </rPh>
    <rPh sb="3" eb="5">
      <t>イガイ</t>
    </rPh>
    <rPh sb="9" eb="10">
      <t>コ</t>
    </rPh>
    <rPh sb="12" eb="15">
      <t>シュッシシャ</t>
    </rPh>
    <phoneticPr fontId="8"/>
  </si>
  <si>
    <t>これまで宅建業者での勤務経験があり、登録削除未</t>
    <rPh sb="4" eb="6">
      <t>タッケン</t>
    </rPh>
    <rPh sb="6" eb="8">
      <t>ギョウシャ</t>
    </rPh>
    <rPh sb="10" eb="12">
      <t>キンム</t>
    </rPh>
    <rPh sb="12" eb="14">
      <t>ケイケン</t>
    </rPh>
    <rPh sb="18" eb="20">
      <t>トウロク</t>
    </rPh>
    <rPh sb="20" eb="22">
      <t>サクジョ</t>
    </rPh>
    <rPh sb="22" eb="23">
      <t>ミ</t>
    </rPh>
    <phoneticPr fontId="8"/>
  </si>
  <si>
    <t>③代表者の常勤について</t>
    <rPh sb="1" eb="4">
      <t>ダイヒョウシャ</t>
    </rPh>
    <rPh sb="5" eb="7">
      <t>ジョウキン</t>
    </rPh>
    <phoneticPr fontId="8"/>
  </si>
  <si>
    <t>代表者は常勤予定</t>
    <rPh sb="0" eb="3">
      <t>ダイヒョウシャ</t>
    </rPh>
    <rPh sb="4" eb="6">
      <t>ジョウキン</t>
    </rPh>
    <rPh sb="6" eb="8">
      <t>ヨテイ</t>
    </rPh>
    <phoneticPr fontId="8"/>
  </si>
  <si>
    <t>代表者は非常勤予定</t>
    <rPh sb="0" eb="3">
      <t>ダイヒョウシャ</t>
    </rPh>
    <rPh sb="4" eb="7">
      <t>ヒジョウキン</t>
    </rPh>
    <rPh sb="7" eb="9">
      <t>ヨテイ</t>
    </rPh>
    <phoneticPr fontId="8"/>
  </si>
  <si>
    <t>(政令使用人氏名：　　　　　　　　　　　　　　　）</t>
    <phoneticPr fontId="8"/>
  </si>
  <si>
    <t>ご協力ありがとうございました。</t>
    <rPh sb="1" eb="3">
      <t>キョウリョク</t>
    </rPh>
    <phoneticPr fontId="8"/>
  </si>
  <si>
    <t>個人</t>
    <rPh sb="0" eb="2">
      <t>コジン</t>
    </rPh>
    <phoneticPr fontId="8"/>
  </si>
  <si>
    <t>全日を知ったきっかけ</t>
    <rPh sb="0" eb="2">
      <t>ゼンニチ</t>
    </rPh>
    <rPh sb="3" eb="4">
      <t>シ</t>
    </rPh>
    <phoneticPr fontId="8"/>
  </si>
  <si>
    <t>①友人・知人の紹介　②ホームページ　③全日会員業者で勤務　④その他(　　　　　　　　　　　　　　　)</t>
    <rPh sb="1" eb="3">
      <t>ユウジン</t>
    </rPh>
    <rPh sb="4" eb="6">
      <t>チジン</t>
    </rPh>
    <rPh sb="7" eb="9">
      <t>ショウカイ</t>
    </rPh>
    <rPh sb="19" eb="21">
      <t>ゼンニチ</t>
    </rPh>
    <rPh sb="21" eb="23">
      <t>カイイン</t>
    </rPh>
    <rPh sb="23" eb="25">
      <t>ギョウシャ</t>
    </rPh>
    <rPh sb="26" eb="28">
      <t>キンム</t>
    </rPh>
    <rPh sb="32" eb="33">
      <t>タ</t>
    </rPh>
    <phoneticPr fontId="8"/>
  </si>
  <si>
    <t>)</t>
    <phoneticPr fontId="8"/>
  </si>
  <si>
    <t>法人</t>
    <rPh sb="0" eb="2">
      <t>ホウジン</t>
    </rPh>
    <phoneticPr fontId="8"/>
  </si>
  <si>
    <t>兵庫県本部</t>
    <rPh sb="0" eb="5">
      <t>ヒョウゴケンホンブ</t>
    </rPh>
    <phoneticPr fontId="8"/>
  </si>
  <si>
    <t>連帯保証人届出書</t>
    <phoneticPr fontId="8"/>
  </si>
  <si>
    <t>弁済業務保証金分担金納付書</t>
    <phoneticPr fontId="8"/>
  </si>
  <si>
    <t>入会申込書</t>
    <phoneticPr fontId="8"/>
  </si>
  <si>
    <t>提供サービス、推奨環境、システム利用料等の詳細につきましては、ホームページをご確認ください。</t>
    <rPh sb="0" eb="2">
      <t>テイキョウ</t>
    </rPh>
    <phoneticPr fontId="10"/>
  </si>
  <si>
    <t>ラビーネット契約書類作成システム</t>
    <rPh sb="6" eb="9">
      <t>ケイヤクショ</t>
    </rPh>
    <rPh sb="9" eb="10">
      <t>ルイ</t>
    </rPh>
    <rPh sb="10" eb="12">
      <t>サクセイ</t>
    </rPh>
    <phoneticPr fontId="8"/>
  </si>
  <si>
    <t>インターネット環境があればいつでもどこでも契約書類の作成が可能。</t>
    <rPh sb="7" eb="9">
      <t>カンキョウ</t>
    </rPh>
    <rPh sb="21" eb="24">
      <t>ケイヤクショ</t>
    </rPh>
    <rPh sb="24" eb="25">
      <t>ルイ</t>
    </rPh>
    <rPh sb="26" eb="28">
      <t>サクセイ</t>
    </rPh>
    <rPh sb="29" eb="31">
      <t>カノウ</t>
    </rPh>
    <phoneticPr fontId="8"/>
  </si>
  <si>
    <t>※ラビーネットのログインID・パスワードにてご利用いただけます。</t>
    <rPh sb="23" eb="25">
      <t>リヨウ</t>
    </rPh>
    <phoneticPr fontId="8"/>
  </si>
  <si>
    <t>レインズIP型サービス</t>
    <phoneticPr fontId="10"/>
  </si>
  <si>
    <r>
      <rPr>
        <b/>
        <sz val="10.5"/>
        <color theme="1"/>
        <rFont val="Meiryo UI"/>
        <family val="3"/>
        <charset val="128"/>
      </rPr>
      <t>「レインズIP型サービス利用申込書」</t>
    </r>
    <r>
      <rPr>
        <sz val="10.5"/>
        <color theme="1"/>
        <rFont val="Meiryo UI"/>
        <family val="3"/>
        <charset val="128"/>
      </rPr>
      <t>をご記入の上、ご提出ください。</t>
    </r>
    <rPh sb="12" eb="14">
      <t>リヨウ</t>
    </rPh>
    <phoneticPr fontId="10"/>
  </si>
  <si>
    <t>：</t>
    <phoneticPr fontId="65"/>
  </si>
  <si>
    <t>年</t>
    <rPh sb="0" eb="1">
      <t>ネン</t>
    </rPh>
    <phoneticPr fontId="65"/>
  </si>
  <si>
    <t>（</t>
    <phoneticPr fontId="65"/>
  </si>
  <si>
    <t>）</t>
    <phoneticPr fontId="65"/>
  </si>
  <si>
    <t xml:space="preserve"> </t>
  </si>
  <si>
    <t>・（事務所所有者が申請者自身の場合の書面）＋共有者の使用承諾書</t>
  </si>
  <si>
    <r>
      <rPr>
        <sz val="10"/>
        <color theme="1"/>
        <rFont val="MS PMincho"/>
        <family val="1"/>
        <charset val="128"/>
      </rPr>
      <t>　</t>
    </r>
    <r>
      <rPr>
        <u/>
        <sz val="10"/>
        <color theme="1"/>
        <rFont val="ＭＳ Ｐ明朝"/>
        <family val="1"/>
        <charset val="128"/>
      </rPr>
      <t>申請者を含む共有</t>
    </r>
    <r>
      <rPr>
        <sz val="10"/>
        <color theme="1"/>
        <rFont val="ＭＳ Ｐ明朝"/>
        <family val="1"/>
        <charset val="128"/>
      </rPr>
      <t>の場合</t>
    </r>
  </si>
  <si>
    <t>（所有者A⇒第1賃借人B⇒第2賃借人C）
・AB間の賃貸借契約書＋BC間の賃貸借契約書＋所有者Aの承諾書（いずれもコピー）</t>
  </si>
  <si>
    <t>③転貸借契約</t>
  </si>
  <si>
    <t>・使用貸借契約書（コピー）+建物登記簿謄本（原本）</t>
    <phoneticPr fontId="10"/>
  </si>
  <si>
    <t>②使用貸借契約</t>
  </si>
  <si>
    <t>①賃貸借契約</t>
  </si>
  <si>
    <r>
      <rPr>
        <u/>
        <sz val="10"/>
        <color rgb="FF000000"/>
        <rFont val="ＭＳ Ｐ明朝"/>
        <family val="1"/>
        <charset val="128"/>
      </rPr>
      <t>申請者以外</t>
    </r>
    <r>
      <rPr>
        <sz val="10"/>
        <color rgb="FF000000"/>
        <rFont val="ＭＳ Ｐ明朝"/>
        <family val="1"/>
        <charset val="128"/>
      </rPr>
      <t>の場合　</t>
    </r>
  </si>
  <si>
    <r>
      <t>・</t>
    </r>
    <r>
      <rPr>
        <sz val="10"/>
        <color theme="1"/>
        <rFont val="MS PMincho"/>
        <family val="1"/>
        <charset val="128"/>
      </rPr>
      <t>建物登記簿謄本、固定資産評価証明書、その他所有を確認できる書類（固定資産課税通知などのコピー）</t>
    </r>
    <phoneticPr fontId="10"/>
  </si>
  <si>
    <r>
      <rPr>
        <sz val="10"/>
        <color theme="1"/>
        <rFont val="MS PMincho"/>
        <family val="1"/>
        <charset val="128"/>
      </rPr>
      <t>事務所所有者が　</t>
    </r>
    <r>
      <rPr>
        <u/>
        <sz val="10"/>
        <color theme="1"/>
        <rFont val="ＭＳ Ｐ明朝"/>
        <family val="1"/>
        <charset val="128"/>
      </rPr>
      <t>申請者自身</t>
    </r>
    <r>
      <rPr>
        <sz val="10"/>
        <color theme="1"/>
        <rFont val="ＭＳ Ｐ明朝"/>
        <family val="1"/>
        <charset val="128"/>
      </rPr>
      <t>の場合</t>
    </r>
  </si>
  <si>
    <r>
      <rPr>
        <sz val="11"/>
        <color theme="1"/>
        <rFont val="MS PMincho"/>
        <family val="1"/>
        <charset val="128"/>
      </rPr>
      <t>事務所を使用する
権原に関する書面
（</t>
    </r>
    <r>
      <rPr>
        <sz val="11"/>
        <color theme="1"/>
        <rFont val="ＭＳ Ｐ明朝"/>
        <family val="1"/>
        <charset val="128"/>
      </rPr>
      <t>いずれかを</t>
    </r>
    <r>
      <rPr>
        <sz val="11"/>
        <color rgb="FF000000"/>
        <rFont val="ＭＳ Ｐ明朝"/>
        <family val="1"/>
        <charset val="128"/>
      </rPr>
      <t>添付）</t>
    </r>
  </si>
  <si>
    <t>（注1）　必要な人　：</t>
  </si>
  <si>
    <r>
      <t xml:space="preserve">法人→「納税証明書（その1）」（直前1年分）
</t>
    </r>
    <r>
      <rPr>
        <sz val="10"/>
        <color theme="1"/>
        <rFont val="ＭＳ Ｐ明朝"/>
        <family val="1"/>
        <charset val="128"/>
      </rPr>
      <t>※新規申請時に第1回決算期が到来していない場合は添付不要
個人→「所得税の納税証明書」（直前1年分）
※新規申請の場合で、直前の勤務先にて源泉徴収されている人は源泉徴収票1年分の添付も可</t>
    </r>
  </si>
  <si>
    <t>○</t>
  </si>
  <si>
    <t>△</t>
  </si>
  <si>
    <t>納税証明書</t>
  </si>
  <si>
    <t>税務署</t>
  </si>
  <si>
    <t>※連帯保証人届第三者</t>
  </si>
  <si>
    <r>
      <rPr>
        <sz val="11"/>
        <color theme="1"/>
        <rFont val="MS PMincho"/>
        <family val="1"/>
        <charset val="128"/>
      </rPr>
      <t>印鑑証明書</t>
    </r>
    <r>
      <rPr>
        <sz val="9"/>
        <color theme="1"/>
        <rFont val="ＭＳ Ｐ明朝"/>
        <family val="1"/>
        <charset val="128"/>
      </rPr>
      <t>（連帯保証人第三者個人）</t>
    </r>
  </si>
  <si>
    <r>
      <rPr>
        <sz val="11"/>
        <color theme="1"/>
        <rFont val="MS PMincho"/>
        <family val="1"/>
        <charset val="128"/>
      </rPr>
      <t>印鑑証明書</t>
    </r>
    <r>
      <rPr>
        <sz val="9"/>
        <color theme="1"/>
        <rFont val="ＭＳ Ｐ明朝"/>
        <family val="1"/>
        <charset val="128"/>
      </rPr>
      <t>（代表者個人）</t>
    </r>
  </si>
  <si>
    <r>
      <rPr>
        <sz val="10"/>
        <color theme="1"/>
        <rFont val="ＭＳ Ｐ明朝"/>
        <family val="1"/>
        <charset val="128"/>
      </rPr>
      <t>「住民票抄本」添付
※住民基本台帳ネットワークシステムにより、当該本人確認情報を利用する場合は省略可</t>
    </r>
  </si>
  <si>
    <t>×</t>
  </si>
  <si>
    <t>住民票抄本（代表者）</t>
  </si>
  <si>
    <t>住所地の
市区町村役場</t>
  </si>
  <si>
    <t>身分証明書
（注1）</t>
  </si>
  <si>
    <t>本籍地の
市区町村役場</t>
  </si>
  <si>
    <r>
      <t xml:space="preserve">「33,000円分の収入印紙」
</t>
    </r>
    <r>
      <rPr>
        <sz val="10"/>
        <color theme="1"/>
        <rFont val="ＭＳ Ｐ明朝"/>
        <family val="1"/>
        <charset val="128"/>
      </rPr>
      <t>●求め先：郵便局</t>
    </r>
  </si>
  <si>
    <t>収入印紙</t>
  </si>
  <si>
    <t>郵便局</t>
  </si>
  <si>
    <r>
      <rPr>
        <sz val="11"/>
        <color theme="1"/>
        <rFont val="MS PMincho"/>
        <family val="1"/>
        <charset val="128"/>
      </rPr>
      <t xml:space="preserve">「東税務署宛に登録免許税9万円納付した領収書原本」
</t>
    </r>
    <r>
      <rPr>
        <sz val="10"/>
        <color theme="1"/>
        <rFont val="ＭＳ Ｐ明朝"/>
        <family val="1"/>
        <charset val="128"/>
      </rPr>
      <t>●納付先：郵便局又は国庫金取扱い金融機関
※国庫金納付書で納付</t>
    </r>
  </si>
  <si>
    <t>登録免許税</t>
  </si>
  <si>
    <t>金融機関又は
郵便局</t>
  </si>
  <si>
    <r>
      <rPr>
        <sz val="11"/>
        <color theme="1"/>
        <rFont val="MS PMincho"/>
        <family val="1"/>
        <charset val="128"/>
      </rPr>
      <t xml:space="preserve">「33,000円分の兵庫県収入証紙」
</t>
    </r>
    <r>
      <rPr>
        <sz val="10"/>
        <color theme="1"/>
        <rFont val="ＭＳ Ｐ明朝"/>
        <family val="1"/>
        <charset val="128"/>
      </rPr>
      <t>●求め先：県内の三井住友銀行、但馬銀行、みなと銀行等の取扱い店
※免許換え（大臣→知事）の場合も必要</t>
    </r>
  </si>
  <si>
    <t>兵庫県収入証紙</t>
  </si>
  <si>
    <t>県内の
三井住友銀行等他</t>
  </si>
  <si>
    <r>
      <rPr>
        <sz val="11"/>
        <color theme="1"/>
        <rFont val="MS PMincho"/>
        <family val="1"/>
        <charset val="128"/>
      </rPr>
      <t xml:space="preserve">「成年被後見人、被保佐人とする記録がない証明書」
</t>
    </r>
    <r>
      <rPr>
        <sz val="10"/>
        <color theme="1"/>
        <rFont val="ＭＳ Ｐ明朝"/>
        <family val="1"/>
        <charset val="128"/>
      </rPr>
      <t>●請求先：東京法務局又は神戸地方法務局
※東京法務局→郵送で請求
※神戸地方法務局→直接窓口申請</t>
    </r>
  </si>
  <si>
    <t>登記されていないことの証明書
（注1）</t>
  </si>
  <si>
    <r>
      <rPr>
        <sz val="11"/>
        <color theme="1"/>
        <rFont val="MS PMincho"/>
        <family val="1"/>
        <charset val="128"/>
      </rPr>
      <t>印鑑証明書</t>
    </r>
    <r>
      <rPr>
        <sz val="9"/>
        <color rgb="FF000000"/>
        <rFont val="ＭＳ Ｐ明朝"/>
        <family val="1"/>
        <charset val="128"/>
      </rPr>
      <t>（法人）</t>
    </r>
  </si>
  <si>
    <t>「法人登記簿謄本」（現在事項全部証明書）　※履歴事項全部証明書でも可</t>
  </si>
  <si>
    <t>登記簿謄本</t>
  </si>
  <si>
    <t>法務局</t>
  </si>
  <si>
    <t>大臣</t>
  </si>
  <si>
    <t>知事</t>
  </si>
  <si>
    <t>法人</t>
  </si>
  <si>
    <t>個人</t>
  </si>
  <si>
    <t>新規</t>
  </si>
  <si>
    <t>各種証明書</t>
  </si>
  <si>
    <t>管轄機関</t>
  </si>
  <si>
    <r>
      <rPr>
        <u/>
        <sz val="10"/>
        <color theme="1"/>
        <rFont val="MS PMincho"/>
        <family val="1"/>
        <charset val="128"/>
      </rPr>
      <t>免許申請に必要な</t>
    </r>
    <r>
      <rPr>
        <b/>
        <u/>
        <sz val="14"/>
        <color theme="1"/>
        <rFont val="ＭＳ Ｐ明朝"/>
        <family val="1"/>
        <charset val="128"/>
      </rPr>
      <t>各種証明書一覧　</t>
    </r>
    <r>
      <rPr>
        <b/>
        <u/>
        <sz val="10"/>
        <color theme="1"/>
        <rFont val="ＭＳ Ｐ明朝"/>
        <family val="1"/>
        <charset val="128"/>
      </rPr>
      <t>（申請書受理日前から3ヶ月以内の原本）</t>
    </r>
  </si>
  <si>
    <t>・所有者が第三者の場合　　　　→賃貸借契約書（コピー）
・所有者が代表者個人の場合 →賃貸借契約書（コピー）+建物登記簿謄本</t>
    <phoneticPr fontId="10"/>
  </si>
  <si>
    <t>新入会</t>
    <rPh sb="0" eb="3">
      <t>シンニュウカイ</t>
    </rPh>
    <phoneticPr fontId="10"/>
  </si>
  <si>
    <t>統　一　コ　ー　ド</t>
    <rPh sb="0" eb="1">
      <t>トウ</t>
    </rPh>
    <rPh sb="2" eb="3">
      <t>イチ</t>
    </rPh>
    <phoneticPr fontId="10"/>
  </si>
  <si>
    <t>支部コード</t>
    <rPh sb="0" eb="2">
      <t>シブ</t>
    </rPh>
    <phoneticPr fontId="10"/>
  </si>
  <si>
    <t>公益社団法人</t>
    <rPh sb="0" eb="2">
      <t>コウエキ</t>
    </rPh>
    <rPh sb="2" eb="6">
      <t>シャダンホウジン</t>
    </rPh>
    <phoneticPr fontId="10"/>
  </si>
  <si>
    <t>全日本不動産協会</t>
    <rPh sb="0" eb="8">
      <t>ゼンニホンフドウサンキョウカイ</t>
    </rPh>
    <phoneticPr fontId="10"/>
  </si>
  <si>
    <t>殿</t>
    <rPh sb="0" eb="1">
      <t>トノ</t>
    </rPh>
    <phoneticPr fontId="10"/>
  </si>
  <si>
    <t>公益社団法人</t>
    <rPh sb="0" eb="2">
      <t>コウエキ</t>
    </rPh>
    <rPh sb="2" eb="4">
      <t>シャダン</t>
    </rPh>
    <rPh sb="4" eb="6">
      <t>ホウジン</t>
    </rPh>
    <phoneticPr fontId="10"/>
  </si>
  <si>
    <t>不動産保証協会</t>
    <rPh sb="0" eb="7">
      <t>フドウサンホショウキョウカイ</t>
    </rPh>
    <phoneticPr fontId="10"/>
  </si>
  <si>
    <t>▼選択</t>
    <rPh sb="0" eb="3">
      <t>キゴウセンタク</t>
    </rPh>
    <phoneticPr fontId="10"/>
  </si>
  <si>
    <t>▼選択</t>
    <rPh sb="1" eb="3">
      <t>センタク</t>
    </rPh>
    <phoneticPr fontId="10"/>
  </si>
  <si>
    <t>北海道知事（渡島）</t>
    <rPh sb="0" eb="3">
      <t>ホッカイドウ</t>
    </rPh>
    <rPh sb="3" eb="5">
      <t>チジ</t>
    </rPh>
    <rPh sb="6" eb="7">
      <t>ワタリ</t>
    </rPh>
    <rPh sb="7" eb="8">
      <t>シマ</t>
    </rPh>
    <phoneticPr fontId="10"/>
  </si>
  <si>
    <t>北海道知事（石狩）</t>
    <rPh sb="0" eb="3">
      <t>ホッカイドウ</t>
    </rPh>
    <rPh sb="3" eb="5">
      <t>チジ</t>
    </rPh>
    <rPh sb="6" eb="8">
      <t>イシカリ</t>
    </rPh>
    <phoneticPr fontId="10"/>
  </si>
  <si>
    <t>北海道本部</t>
    <rPh sb="0" eb="5">
      <t>ホッカイドウホンブ</t>
    </rPh>
    <phoneticPr fontId="10"/>
  </si>
  <si>
    <t>令和</t>
  </si>
  <si>
    <t>北海道知事（檜山）</t>
  </si>
  <si>
    <t>北海道知事（後志）</t>
    <rPh sb="0" eb="3">
      <t>ホッカイドウ</t>
    </rPh>
    <rPh sb="6" eb="7">
      <t>アト</t>
    </rPh>
    <rPh sb="7" eb="8">
      <t>ココロザシ</t>
    </rPh>
    <phoneticPr fontId="10"/>
  </si>
  <si>
    <t>北海道知事（空知）</t>
    <rPh sb="0" eb="3">
      <t>ホッカイドウ</t>
    </rPh>
    <rPh sb="6" eb="8">
      <t>ソラチ</t>
    </rPh>
    <phoneticPr fontId="10"/>
  </si>
  <si>
    <t>北海道知事（上川）</t>
    <rPh sb="0" eb="3">
      <t>ホッカイドウ</t>
    </rPh>
    <rPh sb="6" eb="8">
      <t>ウエカワ</t>
    </rPh>
    <phoneticPr fontId="10"/>
  </si>
  <si>
    <t>北海道知事（留萌）</t>
  </si>
  <si>
    <t>北海道知事（宗谷）</t>
    <rPh sb="0" eb="3">
      <t>ホッカイドウ</t>
    </rPh>
    <rPh sb="6" eb="8">
      <t>ソウヤ</t>
    </rPh>
    <phoneticPr fontId="10"/>
  </si>
  <si>
    <t>北海道知事（網走）</t>
    <rPh sb="0" eb="3">
      <t>ホッカイドウ</t>
    </rPh>
    <rPh sb="6" eb="8">
      <t>アバシリ</t>
    </rPh>
    <phoneticPr fontId="10"/>
  </si>
  <si>
    <t>北海道知事（胆振）</t>
    <rPh sb="0" eb="3">
      <t>ホッカイドウ</t>
    </rPh>
    <rPh sb="6" eb="7">
      <t>タン</t>
    </rPh>
    <rPh sb="7" eb="8">
      <t>シン</t>
    </rPh>
    <phoneticPr fontId="10"/>
  </si>
  <si>
    <t>北海道知事（日高）</t>
    <rPh sb="0" eb="3">
      <t>ホッカイドウ</t>
    </rPh>
    <rPh sb="6" eb="8">
      <t>ヒダカ</t>
    </rPh>
    <phoneticPr fontId="10"/>
  </si>
  <si>
    <t>－</t>
    <phoneticPr fontId="10"/>
  </si>
  <si>
    <t>北海道知事（十勝）</t>
    <rPh sb="0" eb="3">
      <t>ホッカイドウ</t>
    </rPh>
    <rPh sb="6" eb="8">
      <t>トカチ</t>
    </rPh>
    <phoneticPr fontId="10"/>
  </si>
  <si>
    <t>北海道知事（釧路）</t>
    <rPh sb="0" eb="3">
      <t>ホッカイドウ</t>
    </rPh>
    <rPh sb="6" eb="8">
      <t>クシロ</t>
    </rPh>
    <phoneticPr fontId="10"/>
  </si>
  <si>
    <t>北海道知事（根室）</t>
    <rPh sb="0" eb="3">
      <t>ホッカイドウ</t>
    </rPh>
    <rPh sb="6" eb="8">
      <t>ネムロ</t>
    </rPh>
    <phoneticPr fontId="10"/>
  </si>
  <si>
    <t>北海道知事（オホ）</t>
    <rPh sb="0" eb="3">
      <t>ホッカイドウ</t>
    </rPh>
    <phoneticPr fontId="10"/>
  </si>
  <si>
    <t>青森県知事</t>
  </si>
  <si>
    <t>メ ー ル
アドレス</t>
    <phoneticPr fontId="10"/>
  </si>
  <si>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0"/>
  </si>
  <si>
    <t>岩手県知事</t>
    <rPh sb="0" eb="3">
      <t>イワテケン</t>
    </rPh>
    <rPh sb="3" eb="5">
      <t>チジ</t>
    </rPh>
    <phoneticPr fontId="10"/>
  </si>
  <si>
    <t>青森県本部</t>
  </si>
  <si>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0"/>
  </si>
  <si>
    <t>宮城県知事</t>
    <rPh sb="0" eb="3">
      <t>ミヤギケン</t>
    </rPh>
    <rPh sb="3" eb="5">
      <t>チジ</t>
    </rPh>
    <phoneticPr fontId="10"/>
  </si>
  <si>
    <t>岩手県知事</t>
  </si>
  <si>
    <t>岩手県本部</t>
  </si>
  <si>
    <t>山形県知事</t>
    <rPh sb="0" eb="3">
      <t>ヤマガタケン</t>
    </rPh>
    <rPh sb="3" eb="5">
      <t>チジ</t>
    </rPh>
    <phoneticPr fontId="10"/>
  </si>
  <si>
    <t>宮城県知事</t>
  </si>
  <si>
    <t>宮城県本部</t>
  </si>
  <si>
    <t>福島県知事</t>
    <rPh sb="0" eb="5">
      <t>フクシマケンチジ</t>
    </rPh>
    <phoneticPr fontId="10"/>
  </si>
  <si>
    <t>福島県</t>
    <rPh sb="0" eb="3">
      <t>フクシマケン</t>
    </rPh>
    <phoneticPr fontId="10"/>
  </si>
  <si>
    <t>秋田県知事</t>
  </si>
  <si>
    <t>秋田県本部</t>
  </si>
  <si>
    <t>茨城県知事</t>
    <rPh sb="0" eb="3">
      <t>イバラキケン</t>
    </rPh>
    <rPh sb="3" eb="5">
      <t>チジ</t>
    </rPh>
    <phoneticPr fontId="10"/>
  </si>
  <si>
    <t>山形県知事</t>
  </si>
  <si>
    <t>山形県本部</t>
  </si>
  <si>
    <t>福島県知事</t>
  </si>
  <si>
    <t>福島県本部</t>
  </si>
  <si>
    <t>茨城県知事</t>
  </si>
  <si>
    <t>茨城県本部</t>
  </si>
  <si>
    <t>栃木県知事</t>
  </si>
  <si>
    <t>栃木県本部</t>
  </si>
  <si>
    <t>群馬県知事</t>
  </si>
  <si>
    <t>群馬県本部</t>
  </si>
  <si>
    <t>埼玉県知事</t>
  </si>
  <si>
    <t>埼玉県本部</t>
  </si>
  <si>
    <t>千葉県知事</t>
  </si>
  <si>
    <t>千葉県本部</t>
  </si>
  <si>
    <t>東京都知事</t>
  </si>
  <si>
    <t>東京都本部</t>
  </si>
  <si>
    <t>神奈川県知事</t>
  </si>
  <si>
    <t>神奈川県本部</t>
  </si>
  <si>
    <t>新潟県知事</t>
  </si>
  <si>
    <t>山梨県本部</t>
  </si>
  <si>
    <t>富山県知事</t>
  </si>
  <si>
    <t>新潟県本部</t>
  </si>
  <si>
    <t>石川県知事</t>
  </si>
  <si>
    <t>富山県本部</t>
  </si>
  <si>
    <t>福井県知事</t>
  </si>
  <si>
    <t>石川県本部</t>
  </si>
  <si>
    <t>山梨県知事</t>
  </si>
  <si>
    <t>福井県本部</t>
  </si>
  <si>
    <t>長野県知事</t>
  </si>
  <si>
    <t>長野県本部</t>
  </si>
  <si>
    <t>岐阜県知事</t>
  </si>
  <si>
    <t>岐阜県本部</t>
  </si>
  <si>
    <t>静岡県知事</t>
  </si>
  <si>
    <t>静岡県本部</t>
  </si>
  <si>
    <t>愛知県知事</t>
  </si>
  <si>
    <t>愛知県本部</t>
  </si>
  <si>
    <t>三重県知事</t>
  </si>
  <si>
    <t>三重県本部</t>
    <rPh sb="0" eb="5">
      <t>ミエケンホンブ</t>
    </rPh>
    <phoneticPr fontId="10"/>
  </si>
  <si>
    <t>滋賀県知事</t>
  </si>
  <si>
    <t>滋賀県本部</t>
  </si>
  <si>
    <t>大阪府知事</t>
  </si>
  <si>
    <t>京都府知事</t>
  </si>
  <si>
    <t>京都府本部</t>
  </si>
  <si>
    <t>専　　任　宅地建物　取 引 士</t>
    <phoneticPr fontId="10"/>
  </si>
  <si>
    <t>兵庫県知事</t>
  </si>
  <si>
    <t>大阪府本部</t>
  </si>
  <si>
    <t>奈良県知事</t>
  </si>
  <si>
    <t>和歌山</t>
    <rPh sb="0" eb="3">
      <t>ワカヤマ</t>
    </rPh>
    <phoneticPr fontId="10"/>
  </si>
  <si>
    <t>和歌山県知事</t>
  </si>
  <si>
    <t>奈良県本部</t>
  </si>
  <si>
    <t>鳥取県知事</t>
  </si>
  <si>
    <t>和歌山県本部</t>
  </si>
  <si>
    <t>島根県知事</t>
  </si>
  <si>
    <t>鳥取県本部</t>
  </si>
  <si>
    <t>岡山県知事</t>
  </si>
  <si>
    <t>島根県本部</t>
  </si>
  <si>
    <t>広島県知事</t>
  </si>
  <si>
    <t>岡山県本部</t>
  </si>
  <si>
    <t>徳島県知事</t>
  </si>
  <si>
    <t>広島県本部</t>
  </si>
  <si>
    <t>香川県知事</t>
  </si>
  <si>
    <t>山口県知事</t>
  </si>
  <si>
    <t>山口県本部</t>
  </si>
  <si>
    <t>愛媛県知事</t>
  </si>
  <si>
    <t>徳島県本部</t>
  </si>
  <si>
    <t>高知県知事</t>
  </si>
  <si>
    <t>香川県本部</t>
  </si>
  <si>
    <t>福岡県知事</t>
  </si>
  <si>
    <t>福岡県</t>
    <rPh sb="0" eb="3">
      <t>フクオカケン</t>
    </rPh>
    <phoneticPr fontId="10"/>
  </si>
  <si>
    <t>愛媛県本部</t>
  </si>
  <si>
    <t>佐賀県知事</t>
  </si>
  <si>
    <t>高知県本部</t>
  </si>
  <si>
    <t>長崎県知事</t>
  </si>
  <si>
    <t>長崎県</t>
    <rPh sb="0" eb="3">
      <t>ナガサキケン</t>
    </rPh>
    <phoneticPr fontId="10"/>
  </si>
  <si>
    <t>福岡県本部</t>
  </si>
  <si>
    <t>熊本県知事</t>
  </si>
  <si>
    <t>佐賀県本部</t>
  </si>
  <si>
    <t>大分県知事</t>
  </si>
  <si>
    <t>大分県</t>
    <rPh sb="0" eb="3">
      <t>オオイタケン</t>
    </rPh>
    <phoneticPr fontId="10"/>
  </si>
  <si>
    <t>長崎県本部</t>
  </si>
  <si>
    <t>宮崎県知事</t>
  </si>
  <si>
    <t>熊本県本部</t>
  </si>
  <si>
    <t>鹿児島県知事</t>
  </si>
  <si>
    <t>大分県本部</t>
  </si>
  <si>
    <t>沖縄県知事</t>
  </si>
  <si>
    <t>宮崎県本部</t>
  </si>
  <si>
    <t>鹿児島県本部</t>
  </si>
  <si>
    <t>沖縄県本部</t>
  </si>
  <si>
    <t>兵庫県</t>
    <rPh sb="0" eb="2">
      <t>ヒョウゴ</t>
    </rPh>
    <rPh sb="2" eb="3">
      <t>ケン</t>
    </rPh>
    <phoneticPr fontId="8"/>
  </si>
  <si>
    <t>北海道（檜山）</t>
  </si>
  <si>
    <t>北海道（留萌）</t>
  </si>
  <si>
    <t>青森県</t>
  </si>
  <si>
    <t>代表取締役</t>
  </si>
  <si>
    <t>神戸市中央区中山手通4丁目22番4号　</t>
    <phoneticPr fontId="8"/>
  </si>
  <si>
    <t>全日兵庫会館３Ｆ</t>
    <rPh sb="0" eb="2">
      <t>ゼンニチ</t>
    </rPh>
    <rPh sb="2" eb="6">
      <t>ヒョウゴカイカン</t>
    </rPh>
    <phoneticPr fontId="8"/>
  </si>
  <si>
    <t>株式会社　全日兵庫</t>
    <rPh sb="0" eb="4">
      <t>カブシキガイシャ</t>
    </rPh>
    <rPh sb="5" eb="7">
      <t>ゼンニチ</t>
    </rPh>
    <rPh sb="7" eb="9">
      <t>ヒョウゴ</t>
    </rPh>
    <phoneticPr fontId="8"/>
  </si>
  <si>
    <t>カブシキカイシャ　ゼンニチヒョウゴ</t>
    <phoneticPr fontId="8"/>
  </si>
  <si>
    <t>078</t>
    <phoneticPr fontId="8"/>
  </si>
  <si>
    <t>261</t>
    <phoneticPr fontId="8"/>
  </si>
  <si>
    <t>0901</t>
    <phoneticPr fontId="8"/>
  </si>
  <si>
    <t>0902</t>
    <phoneticPr fontId="8"/>
  </si>
  <si>
    <t>info@hyogo.zennichi.or.jp</t>
    <phoneticPr fontId="8"/>
  </si>
  <si>
    <t>ゼンニチ　タロウ</t>
    <phoneticPr fontId="8"/>
  </si>
  <si>
    <t>昭和</t>
  </si>
  <si>
    <t>男</t>
  </si>
  <si>
    <t>男</t>
    <rPh sb="0" eb="1">
      <t>オトコ</t>
    </rPh>
    <phoneticPr fontId="8"/>
  </si>
  <si>
    <t>0903</t>
    <phoneticPr fontId="8"/>
  </si>
  <si>
    <t>650</t>
    <phoneticPr fontId="8"/>
  </si>
  <si>
    <t>0004</t>
    <phoneticPr fontId="8"/>
  </si>
  <si>
    <t>100</t>
    <phoneticPr fontId="8"/>
  </si>
  <si>
    <t>3</t>
    <phoneticPr fontId="8"/>
  </si>
  <si>
    <t>1</t>
    <phoneticPr fontId="8"/>
  </si>
  <si>
    <t>全日　花子</t>
    <rPh sb="0" eb="2">
      <t>ゼンニチ</t>
    </rPh>
    <rPh sb="3" eb="5">
      <t>ハナコ</t>
    </rPh>
    <phoneticPr fontId="8"/>
  </si>
  <si>
    <t>ゼンニチ　ハナコ</t>
    <phoneticPr fontId="8"/>
  </si>
  <si>
    <t>平成</t>
  </si>
  <si>
    <t>079</t>
    <phoneticPr fontId="8"/>
  </si>
  <si>
    <t>288</t>
    <phoneticPr fontId="8"/>
  </si>
  <si>
    <t>1947</t>
    <phoneticPr fontId="8"/>
  </si>
  <si>
    <t>670</t>
    <phoneticPr fontId="8"/>
  </si>
  <si>
    <t>0962</t>
    <phoneticPr fontId="8"/>
  </si>
  <si>
    <t>姫路市南駅前町31番1号　南駅前ビル202号</t>
    <rPh sb="0" eb="3">
      <t>ヒメジシ</t>
    </rPh>
    <rPh sb="3" eb="7">
      <t>ミナミエキマエチョウ</t>
    </rPh>
    <rPh sb="9" eb="10">
      <t>バン</t>
    </rPh>
    <rPh sb="11" eb="12">
      <t>ゴウ</t>
    </rPh>
    <rPh sb="13" eb="16">
      <t>ミナミエキマエ</t>
    </rPh>
    <rPh sb="21" eb="22">
      <t>ゴウ</t>
    </rPh>
    <phoneticPr fontId="8"/>
  </si>
  <si>
    <t>全日　次郎</t>
    <rPh sb="0" eb="2">
      <t>ゼンニチ</t>
    </rPh>
    <rPh sb="3" eb="5">
      <t>ジロウ</t>
    </rPh>
    <phoneticPr fontId="8"/>
  </si>
  <si>
    <t>ゼンニチ　ジロウ</t>
    <phoneticPr fontId="8"/>
  </si>
  <si>
    <t>女</t>
  </si>
  <si>
    <t>0798</t>
    <phoneticPr fontId="8"/>
  </si>
  <si>
    <t>38</t>
    <phoneticPr fontId="8"/>
  </si>
  <si>
    <t>6066</t>
    <phoneticPr fontId="8"/>
  </si>
  <si>
    <t>662</t>
    <phoneticPr fontId="8"/>
  </si>
  <si>
    <t>0857</t>
    <phoneticPr fontId="8"/>
  </si>
  <si>
    <t>西宮市中前田町1番25号　和成ビル406号</t>
    <phoneticPr fontId="8"/>
  </si>
  <si>
    <t>012345</t>
    <phoneticPr fontId="8"/>
  </si>
  <si>
    <t>0</t>
    <phoneticPr fontId="8"/>
  </si>
  <si>
    <t>（</t>
    <phoneticPr fontId="10"/>
  </si>
  <si>
    <t>）</t>
    <phoneticPr fontId="10"/>
  </si>
  <si>
    <t>※①連帯保証人(代表者)の印鑑証明書を</t>
    <phoneticPr fontId="8"/>
  </si>
  <si>
    <t>兵庫県</t>
    <rPh sb="0" eb="3">
      <t>ヒョウゴケン</t>
    </rPh>
    <phoneticPr fontId="8"/>
  </si>
  <si>
    <t>会費</t>
    <phoneticPr fontId="8"/>
  </si>
  <si>
    <t>入会諸費用総額</t>
    <rPh sb="0" eb="5">
      <t>ニュウカイショヒヨウ</t>
    </rPh>
    <rPh sb="5" eb="7">
      <t>ソウガク</t>
    </rPh>
    <phoneticPr fontId="8"/>
  </si>
  <si>
    <t>三井住友銀行　兵庫県庁出張所</t>
    <phoneticPr fontId="8"/>
  </si>
  <si>
    <t>普通預金　3257666</t>
    <phoneticPr fontId="8"/>
  </si>
  <si>
    <t>シャ）ゼンニホンフドウサンキョウカイヒョウゴケンホンブ</t>
    <phoneticPr fontId="8"/>
  </si>
  <si>
    <t>※</t>
    <phoneticPr fontId="8"/>
  </si>
  <si>
    <t>入会時にお支払いいただく金額は、入会時一時金合計と入会月別会費を合計した入会諸費用総額となります。</t>
    <phoneticPr fontId="8"/>
  </si>
  <si>
    <t>退会時に返還されるのは、弁済業務保証金分担金60万円のみとなります。</t>
    <phoneticPr fontId="8"/>
  </si>
  <si>
    <t>（なお、60万円の返還時期は、官報公告掲載期間6ヶ月《宅地建物取引業法６４条の１１第4項》＋事務処理期間</t>
    <phoneticPr fontId="8"/>
  </si>
  <si>
    <t>　約2ヶ月を経た約8ヶ月後に、官報公告料 《財務省規定による。約2万円》 を差し引き、返還いたします。また、</t>
    <phoneticPr fontId="8"/>
  </si>
  <si>
    <t>　未納会費及び未納諸代金、その他債務があった場合は返還金から相殺し返還いたします。）</t>
  </si>
  <si>
    <t>次年度より、年会費70,000円を納入して頂きます。（退会時期にかかわらず年会費は返還いたしません。）</t>
    <phoneticPr fontId="8"/>
  </si>
  <si>
    <t>5年に1度の更新時は、更新手数料(本店7,000円＋従たる事務所数×5,000円)が必要です。</t>
    <phoneticPr fontId="8"/>
  </si>
  <si>
    <t>事務所移転時は、移転手数料が必要です。法人で代表者変更時には代表者変更運営協力金が必要です。</t>
    <rPh sb="8" eb="10">
      <t>イテン</t>
    </rPh>
    <rPh sb="10" eb="13">
      <t>テスウリョウ</t>
    </rPh>
    <phoneticPr fontId="8"/>
  </si>
  <si>
    <t>公益社団法人</t>
    <rPh sb="0" eb="6">
      <t>コウエキシャダンホウジン</t>
    </rPh>
    <phoneticPr fontId="8"/>
  </si>
  <si>
    <t>全日本不動産協会</t>
    <rPh sb="0" eb="8">
      <t>ゼンニホンフドウサンキョウカイ</t>
    </rPh>
    <phoneticPr fontId="8"/>
  </si>
  <si>
    <t>不動産保証協会</t>
    <rPh sb="0" eb="1">
      <t>フ</t>
    </rPh>
    <rPh sb="1" eb="2">
      <t>ドウ</t>
    </rPh>
    <rPh sb="2" eb="3">
      <t>サン</t>
    </rPh>
    <rPh sb="3" eb="4">
      <t>タモツ</t>
    </rPh>
    <rPh sb="4" eb="5">
      <t>アカシ</t>
    </rPh>
    <rPh sb="5" eb="6">
      <t>キョウ</t>
    </rPh>
    <rPh sb="6" eb="7">
      <t>カイ</t>
    </rPh>
    <phoneticPr fontId="8"/>
  </si>
  <si>
    <t>一般社団法人　</t>
    <rPh sb="0" eb="6">
      <t>イッパンシャダンホウジン</t>
    </rPh>
    <phoneticPr fontId="8"/>
  </si>
  <si>
    <t>全国不動産協会</t>
    <rPh sb="0" eb="7">
      <t>ゼンコクフドウサンキョウカイ</t>
    </rPh>
    <phoneticPr fontId="8"/>
  </si>
  <si>
    <t>宅地建物取引士資格登録簿変更登録申請書（様式第７号）</t>
    <rPh sb="0" eb="2">
      <t>タクチ</t>
    </rPh>
    <rPh sb="2" eb="4">
      <t>タテモノ</t>
    </rPh>
    <rPh sb="4" eb="6">
      <t>トリヒキ</t>
    </rPh>
    <rPh sb="6" eb="7">
      <t>シ</t>
    </rPh>
    <phoneticPr fontId="8"/>
  </si>
  <si>
    <t>(公社)全日本不動産協会・(公社)不動産保証協会 入会申込書</t>
    <phoneticPr fontId="8"/>
  </si>
  <si>
    <t>事務所の使用権原に関する書面（建物登記簿謄本、賃貸借契約書、使用貸借契約書等）</t>
    <rPh sb="0" eb="3">
      <t>ジムショ</t>
    </rPh>
    <rPh sb="4" eb="6">
      <t>シヨウ</t>
    </rPh>
    <rPh sb="6" eb="8">
      <t>ケンゲン</t>
    </rPh>
    <rPh sb="9" eb="10">
      <t>カン</t>
    </rPh>
    <rPh sb="12" eb="14">
      <t>ショメン</t>
    </rPh>
    <rPh sb="15" eb="22">
      <t>タテモノトウキボトウホン</t>
    </rPh>
    <rPh sb="23" eb="29">
      <t>チンタイシャクケイヤクショ</t>
    </rPh>
    <rPh sb="30" eb="37">
      <t>シヨウタイシャクケイヤクショ</t>
    </rPh>
    <rPh sb="37" eb="38">
      <t>ナド</t>
    </rPh>
    <phoneticPr fontId="8"/>
  </si>
  <si>
    <t>◆個人の場合は実印を押印して下さい。</t>
    <phoneticPr fontId="8"/>
  </si>
  <si>
    <t>◆法人の場合には商業登記した代表者印を押印して下さい。</t>
    <phoneticPr fontId="8"/>
  </si>
  <si>
    <r>
      <t>（連帯保証人の</t>
    </r>
    <r>
      <rPr>
        <u val="double"/>
        <sz val="10"/>
        <color theme="1"/>
        <rFont val="ＭＳ Ｐゴシック"/>
        <family val="3"/>
        <charset val="128"/>
        <scheme val="minor"/>
      </rPr>
      <t>印鑑証明書</t>
    </r>
    <r>
      <rPr>
        <sz val="10"/>
        <color theme="1"/>
        <rFont val="ＭＳ Ｐゴシック"/>
        <family val="3"/>
        <charset val="128"/>
        <scheme val="minor"/>
      </rPr>
      <t>を添付していただきます。）</t>
    </r>
    <phoneticPr fontId="8"/>
  </si>
  <si>
    <t>【お問い合わせ先】</t>
    <phoneticPr fontId="8"/>
  </si>
  <si>
    <t>【姫　路　支　部】</t>
    <phoneticPr fontId="8"/>
  </si>
  <si>
    <t>【神　戸　支　部】</t>
    <phoneticPr fontId="8"/>
  </si>
  <si>
    <t>【阪　神　支　部】</t>
    <phoneticPr fontId="8"/>
  </si>
  <si>
    <t>〒670-0962</t>
    <phoneticPr fontId="8"/>
  </si>
  <si>
    <t>〒650-0004</t>
    <phoneticPr fontId="8"/>
  </si>
  <si>
    <t>〒662-0857</t>
    <phoneticPr fontId="8"/>
  </si>
  <si>
    <t>姫路市南駅前町31-1</t>
    <phoneticPr fontId="8"/>
  </si>
  <si>
    <t>神戸市中央区中山手通4-22-4</t>
    <phoneticPr fontId="8"/>
  </si>
  <si>
    <t>西宮市中前田町1-25</t>
    <phoneticPr fontId="8"/>
  </si>
  <si>
    <t>南駅前ビル2Ｆ202</t>
    <phoneticPr fontId="8"/>
  </si>
  <si>
    <t>全日兵庫会館1F</t>
    <phoneticPr fontId="8"/>
  </si>
  <si>
    <t>和成ビル406号</t>
    <phoneticPr fontId="8"/>
  </si>
  <si>
    <t>ＴＥＬ：079-288-1947</t>
    <phoneticPr fontId="8"/>
  </si>
  <si>
    <t>ＴＥＬ：078-261-0903</t>
    <phoneticPr fontId="8"/>
  </si>
  <si>
    <t>ＴＥＬ：0798-38-6066</t>
    <phoneticPr fontId="8"/>
  </si>
  <si>
    <t>ＦＡＸ：079-288-2513</t>
    <phoneticPr fontId="8"/>
  </si>
  <si>
    <t>ＦＡＸ：078-261-0904</t>
    <phoneticPr fontId="8"/>
  </si>
  <si>
    <t>ＦＡＸ：0798-38-6067</t>
    <phoneticPr fontId="8"/>
  </si>
  <si>
    <t>定休日：土曜・日曜・祝日</t>
    <phoneticPr fontId="8"/>
  </si>
  <si>
    <t>【兵庫県本部】</t>
    <phoneticPr fontId="8"/>
  </si>
  <si>
    <t>神戸市中央区中山手通4-22-4　全日兵庫会館</t>
    <phoneticPr fontId="8"/>
  </si>
  <si>
    <t>月</t>
    <rPh sb="0" eb="1">
      <t>ツキ</t>
    </rPh>
    <phoneticPr fontId="65"/>
  </si>
  <si>
    <t>日</t>
    <rPh sb="0" eb="1">
      <t>ヒ</t>
    </rPh>
    <phoneticPr fontId="65"/>
  </si>
  <si>
    <r>
      <t>２．</t>
    </r>
    <r>
      <rPr>
        <b/>
        <sz val="12"/>
        <color theme="1"/>
        <rFont val="ＭＳ Ｐゴシック"/>
        <family val="3"/>
        <charset val="128"/>
        <scheme val="minor"/>
      </rPr>
      <t>連帯保証人届出書</t>
    </r>
    <r>
      <rPr>
        <sz val="12"/>
        <color theme="1"/>
        <rFont val="ＭＳ Ｐゴシック"/>
        <family val="3"/>
        <charset val="128"/>
        <scheme val="minor"/>
      </rPr>
      <t>について</t>
    </r>
    <phoneticPr fontId="8"/>
  </si>
  <si>
    <t>連帯保証人届出書(法人の場合のみ）</t>
    <rPh sb="9" eb="11">
      <t>ホウジン</t>
    </rPh>
    <rPh sb="12" eb="14">
      <t>バアイ</t>
    </rPh>
    <phoneticPr fontId="8"/>
  </si>
  <si>
    <t>ご注意事項</t>
    <rPh sb="3" eb="5">
      <t>ジコウ</t>
    </rPh>
    <phoneticPr fontId="8"/>
  </si>
  <si>
    <t>◆法人で入会申込される場合は必ず代表者個人の連帯保証が必要です。</t>
    <rPh sb="11" eb="13">
      <t>バアイ</t>
    </rPh>
    <phoneticPr fontId="8"/>
  </si>
  <si>
    <t>https://web.pref.hyogo.lg.jp/ks29/wd22_000000013.html</t>
    <phoneticPr fontId="8"/>
  </si>
  <si>
    <t>□</t>
    <phoneticPr fontId="8"/>
  </si>
  <si>
    <r>
      <rPr>
        <sz val="12"/>
        <color theme="1"/>
        <rFont val="ＭＳ Ｐゴシック"/>
        <family val="3"/>
        <charset val="128"/>
        <scheme val="minor"/>
      </rPr>
      <t>□</t>
    </r>
    <r>
      <rPr>
        <sz val="10"/>
        <color theme="1"/>
        <rFont val="ＭＳ Ｐゴシック"/>
        <family val="3"/>
        <charset val="128"/>
        <scheme val="minor"/>
      </rPr>
      <t xml:space="preserve"> 近畿レインズ／ラビーネット加入申込書</t>
    </r>
    <phoneticPr fontId="8"/>
  </si>
  <si>
    <r>
      <rPr>
        <sz val="12"/>
        <color theme="1"/>
        <rFont val="ＭＳ Ｐゴシック"/>
        <family val="3"/>
        <charset val="128"/>
        <scheme val="minor"/>
      </rPr>
      <t>□</t>
    </r>
    <r>
      <rPr>
        <sz val="10"/>
        <color theme="1"/>
        <rFont val="ＭＳ Ｐゴシック"/>
        <family val="3"/>
        <charset val="128"/>
        <scheme val="minor"/>
      </rPr>
      <t xml:space="preserve"> 従業者名簿</t>
    </r>
    <phoneticPr fontId="8"/>
  </si>
  <si>
    <r>
      <rPr>
        <sz val="12"/>
        <color theme="1"/>
        <rFont val="ＭＳ Ｐゴシック"/>
        <family val="3"/>
        <charset val="128"/>
        <scheme val="minor"/>
      </rPr>
      <t>□</t>
    </r>
    <r>
      <rPr>
        <sz val="10"/>
        <color theme="1"/>
        <rFont val="ＭＳ Ｐゴシック"/>
        <family val="3"/>
        <charset val="128"/>
        <scheme val="minor"/>
      </rPr>
      <t xml:space="preserve"> 個人情報取扱いについて（全日・保証各1枚）</t>
    </r>
    <phoneticPr fontId="8"/>
  </si>
  <si>
    <r>
      <rPr>
        <sz val="12"/>
        <color theme="1"/>
        <rFont val="ＭＳ Ｐゴシック"/>
        <family val="3"/>
        <charset val="128"/>
        <scheme val="minor"/>
      </rPr>
      <t>□</t>
    </r>
    <r>
      <rPr>
        <sz val="10"/>
        <color theme="1"/>
        <rFont val="ＭＳ Ｐゴシック"/>
        <family val="3"/>
        <charset val="128"/>
        <scheme val="minor"/>
      </rPr>
      <t xml:space="preserve"> （一社）全国不動産協会　入会申込書</t>
    </r>
    <phoneticPr fontId="8"/>
  </si>
  <si>
    <t>【書類提出に関して】入会書類および行政庁提出書類の準備が整いましたら、まず開業予定地の市町村の「協会窓口」となる支部事務局にお電話にてその旨をご連絡いただき、かならずご予約の上ご来局ください。県民局・県民センターへの免許申請書提出は協会窓口での受付後、管轄支部より提出となります。</t>
    <rPh sb="1" eb="3">
      <t>ショルイ</t>
    </rPh>
    <rPh sb="3" eb="5">
      <t>テイシュツ</t>
    </rPh>
    <rPh sb="6" eb="7">
      <t>カン</t>
    </rPh>
    <rPh sb="10" eb="12">
      <t>ニュウカイ</t>
    </rPh>
    <rPh sb="12" eb="14">
      <t>ショルイ</t>
    </rPh>
    <rPh sb="17" eb="20">
      <t>ギョウセイチョウ</t>
    </rPh>
    <rPh sb="20" eb="22">
      <t>テイシュツ</t>
    </rPh>
    <rPh sb="22" eb="24">
      <t>ショルイ</t>
    </rPh>
    <rPh sb="25" eb="27">
      <t>ジュンビ</t>
    </rPh>
    <rPh sb="28" eb="29">
      <t>トトノ</t>
    </rPh>
    <rPh sb="37" eb="39">
      <t>カイギョウ</t>
    </rPh>
    <rPh sb="39" eb="41">
      <t>ヨテイ</t>
    </rPh>
    <rPh sb="41" eb="42">
      <t>チ</t>
    </rPh>
    <rPh sb="43" eb="46">
      <t>シチョウソン</t>
    </rPh>
    <rPh sb="48" eb="50">
      <t>キョウカイ</t>
    </rPh>
    <rPh sb="50" eb="52">
      <t>マドグチ</t>
    </rPh>
    <rPh sb="56" eb="58">
      <t>シブ</t>
    </rPh>
    <rPh sb="58" eb="61">
      <t>ジムキョク</t>
    </rPh>
    <rPh sb="63" eb="65">
      <t>デンワ</t>
    </rPh>
    <rPh sb="69" eb="70">
      <t>ムネ</t>
    </rPh>
    <rPh sb="72" eb="74">
      <t>レンラク</t>
    </rPh>
    <rPh sb="84" eb="86">
      <t>ヨヤク</t>
    </rPh>
    <rPh sb="87" eb="88">
      <t>ウエ</t>
    </rPh>
    <rPh sb="89" eb="91">
      <t>ライキョク</t>
    </rPh>
    <rPh sb="96" eb="98">
      <t>ケンミン</t>
    </rPh>
    <rPh sb="98" eb="99">
      <t>キョク</t>
    </rPh>
    <rPh sb="100" eb="102">
      <t>ケンミン</t>
    </rPh>
    <rPh sb="108" eb="110">
      <t>メンキョ</t>
    </rPh>
    <rPh sb="110" eb="113">
      <t>シンセイショ</t>
    </rPh>
    <rPh sb="113" eb="115">
      <t>テイシュツ</t>
    </rPh>
    <rPh sb="116" eb="118">
      <t>キョウカイ</t>
    </rPh>
    <rPh sb="118" eb="120">
      <t>マドグチ</t>
    </rPh>
    <rPh sb="122" eb="124">
      <t>ウケツケ</t>
    </rPh>
    <rPh sb="124" eb="125">
      <t>ゴ</t>
    </rPh>
    <rPh sb="126" eb="130">
      <t>カンカツシブ</t>
    </rPh>
    <rPh sb="132" eb="134">
      <t>テイシュツ</t>
    </rPh>
    <phoneticPr fontId="8"/>
  </si>
  <si>
    <r>
      <rPr>
        <sz val="8"/>
        <color theme="1"/>
        <rFont val="ＭＳ Ｐゴシック"/>
        <family val="3"/>
        <charset val="128"/>
        <scheme val="minor"/>
      </rPr>
      <t>定休日：土曜・日曜・祝日</t>
    </r>
    <r>
      <rPr>
        <sz val="10"/>
        <color theme="1"/>
        <rFont val="ＭＳ Ｐゴシック"/>
        <family val="3"/>
        <charset val="128"/>
        <scheme val="minor"/>
      </rPr>
      <t>　　　https://www.hyogo.zennichi.or.jp/</t>
    </r>
    <phoneticPr fontId="8"/>
  </si>
  <si>
    <t>TEL：078-261-0901　　FAX：078-261-0902　　メール：info@hyogo.zennichi.or.jp</t>
    <phoneticPr fontId="8"/>
  </si>
  <si>
    <t>別紙様式３</t>
    <rPh sb="0" eb="4">
      <t>ベッシヨウシキ</t>
    </rPh>
    <phoneticPr fontId="65"/>
  </si>
  <si>
    <t>（上記日付から当年度末日まで有効）</t>
  </si>
  <si>
    <t>実施団体名：公益社団法人全日本不動産協会兵庫県本部</t>
    <rPh sb="0" eb="5">
      <t>ジッシダンタイメイ</t>
    </rPh>
    <rPh sb="6" eb="12">
      <t>コウエキシャダンホウジン</t>
    </rPh>
    <rPh sb="12" eb="20">
      <t>ゼンニホンフドウサンキョウカイ</t>
    </rPh>
    <rPh sb="20" eb="25">
      <t>ヒョウゴケンホンブ</t>
    </rPh>
    <phoneticPr fontId="65"/>
  </si>
  <si>
    <t>所 　在　 地：</t>
    <rPh sb="0" eb="1">
      <t>トコロ</t>
    </rPh>
    <rPh sb="3" eb="4">
      <t>ザイ</t>
    </rPh>
    <rPh sb="6" eb="7">
      <t>チ</t>
    </rPh>
    <phoneticPr fontId="65"/>
  </si>
  <si>
    <t>商号又は名称：</t>
    <rPh sb="0" eb="3">
      <t>ショウゴウマタ</t>
    </rPh>
    <rPh sb="4" eb="6">
      <t>メイショウ</t>
    </rPh>
    <phoneticPr fontId="65"/>
  </si>
  <si>
    <t>指導・調査承諾書</t>
    <rPh sb="0" eb="2">
      <t>シドウ</t>
    </rPh>
    <rPh sb="3" eb="5">
      <t>チョウサ</t>
    </rPh>
    <rPh sb="5" eb="8">
      <t>ショウダクショ</t>
    </rPh>
    <phoneticPr fontId="65"/>
  </si>
  <si>
    <t>　宅地建物取引業法に基づく免許申請（更新・変更を含む）について、兵庫県から事務委</t>
    <phoneticPr fontId="65"/>
  </si>
  <si>
    <t>託契約を受けた貴団体が実施する申請書等の指導と事務所調査を受けることを承諾します。</t>
    <phoneticPr fontId="65"/>
  </si>
  <si>
    <t>　なお、事務所調査が必要な場合の日時の調整（原則、受付日から１４日以内）等につ</t>
    <phoneticPr fontId="65"/>
  </si>
  <si>
    <t>いては、下記連絡先までお願いします。</t>
    <phoneticPr fontId="65"/>
  </si>
  <si>
    <t>記</t>
    <rPh sb="0" eb="1">
      <t>キ</t>
    </rPh>
    <phoneticPr fontId="65"/>
  </si>
  <si>
    <t>１．連絡先担当者名:</t>
    <rPh sb="2" eb="5">
      <t>レンラクサキ</t>
    </rPh>
    <rPh sb="5" eb="8">
      <t>タントウシャ</t>
    </rPh>
    <rPh sb="8" eb="9">
      <t>メイ</t>
    </rPh>
    <phoneticPr fontId="65"/>
  </si>
  <si>
    <t>時</t>
    <rPh sb="0" eb="1">
      <t>ジ</t>
    </rPh>
    <phoneticPr fontId="65"/>
  </si>
  <si>
    <t>分</t>
    <rPh sb="0" eb="1">
      <t>フン</t>
    </rPh>
    <phoneticPr fontId="65"/>
  </si>
  <si>
    <t>から</t>
    <phoneticPr fontId="65"/>
  </si>
  <si>
    <t>まで</t>
    <phoneticPr fontId="65"/>
  </si>
  <si>
    <t>４．その他連絡事項</t>
    <rPh sb="4" eb="5">
      <t>タ</t>
    </rPh>
    <rPh sb="5" eb="9">
      <t>レンラクジコウ</t>
    </rPh>
    <phoneticPr fontId="65"/>
  </si>
  <si>
    <t>＊上記に変更があった場合は、別途貴団体に連絡します。</t>
    <rPh sb="1" eb="3">
      <t>ジョウキ</t>
    </rPh>
    <rPh sb="4" eb="6">
      <t>ヘンコウ</t>
    </rPh>
    <rPh sb="10" eb="12">
      <t>バアイ</t>
    </rPh>
    <rPh sb="14" eb="16">
      <t>ベット</t>
    </rPh>
    <rPh sb="16" eb="17">
      <t>キ</t>
    </rPh>
    <rPh sb="17" eb="19">
      <t>ダンタイ</t>
    </rPh>
    <rPh sb="20" eb="22">
      <t>レンラク</t>
    </rPh>
    <phoneticPr fontId="65"/>
  </si>
  <si>
    <t>□</t>
  </si>
  <si>
    <t>指導・調査承諾書（別紙様式3)</t>
    <phoneticPr fontId="8"/>
  </si>
  <si>
    <t>代表者職氏名：</t>
    <rPh sb="0" eb="3">
      <t>ダイヒョウシャ</t>
    </rPh>
    <rPh sb="2" eb="3">
      <t>シャ</t>
    </rPh>
    <rPh sb="4" eb="6">
      <t>シメイ</t>
    </rPh>
    <phoneticPr fontId="65"/>
  </si>
  <si>
    <t>令和6年4月1日現在</t>
    <rPh sb="0" eb="2">
      <t>レイワ</t>
    </rPh>
    <phoneticPr fontId="8"/>
  </si>
  <si>
    <t>代表者の写真</t>
    <rPh sb="0" eb="3">
      <t>ダイヒョウシャ</t>
    </rPh>
    <rPh sb="4" eb="6">
      <t>シャシン</t>
    </rPh>
    <phoneticPr fontId="8"/>
  </si>
  <si>
    <t>政令使用人の写真</t>
    <rPh sb="0" eb="5">
      <t>セイレイシヨウニン</t>
    </rPh>
    <rPh sb="6" eb="8">
      <t>シャシン</t>
    </rPh>
    <phoneticPr fontId="8"/>
  </si>
  <si>
    <t>専任宅地建物取引士の写真</t>
    <rPh sb="0" eb="6">
      <t>センニンタクチタテモノ</t>
    </rPh>
    <rPh sb="6" eb="9">
      <t>トリヒキシ</t>
    </rPh>
    <rPh sb="10" eb="12">
      <t>シャシン</t>
    </rPh>
    <phoneticPr fontId="8"/>
  </si>
  <si>
    <t>（　　　　　　　　　　　　）</t>
    <phoneticPr fontId="8"/>
  </si>
  <si>
    <t>個人の場合、入会申込書の代表者のもの</t>
    <phoneticPr fontId="8"/>
  </si>
  <si>
    <r>
      <t>破産者でなく、禁治産・準禁治産の宣告を受けていない旨の証明書
※外国籍の方</t>
    </r>
    <r>
      <rPr>
        <sz val="10"/>
        <color theme="1"/>
        <rFont val="ＭＳ Ｐ明朝"/>
        <family val="1"/>
        <charset val="128"/>
      </rPr>
      <t>→「住民票抄本」添付
記載事項：氏名（フリガナ記載）、通称名がある場合は通称名、住所、生年月日、続柄、国籍、在留カード番号、備考等が省略されていないもの</t>
    </r>
    <phoneticPr fontId="8"/>
  </si>
  <si>
    <t>本書類を印刷する際にはA4用紙が必要です。</t>
    <rPh sb="0" eb="1">
      <t>ホン</t>
    </rPh>
    <rPh sb="1" eb="3">
      <t>ショルイ</t>
    </rPh>
    <rPh sb="4" eb="6">
      <t>インサツ</t>
    </rPh>
    <rPh sb="8" eb="9">
      <t>サイ</t>
    </rPh>
    <rPh sb="13" eb="15">
      <t>ヨウシ</t>
    </rPh>
    <rPh sb="16" eb="18">
      <t>ヒツヨウ</t>
    </rPh>
    <phoneticPr fontId="10"/>
  </si>
  <si>
    <t>正本は行政庁へ提出分</t>
    <rPh sb="7" eb="9">
      <t>テイシュツ</t>
    </rPh>
    <rPh sb="9" eb="10">
      <t>ブン</t>
    </rPh>
    <phoneticPr fontId="8"/>
  </si>
  <si>
    <t>法人の場合、法人・代表者のもの</t>
    <phoneticPr fontId="8"/>
  </si>
  <si>
    <t>法人の場合のみ、代表者個人の①連帯保証人が必要</t>
    <phoneticPr fontId="8"/>
  </si>
  <si>
    <t>※実印を押印してください</t>
    <rPh sb="1" eb="3">
      <t>ジツイン</t>
    </rPh>
    <rPh sb="4" eb="6">
      <t>オウイン</t>
    </rPh>
    <phoneticPr fontId="8"/>
  </si>
  <si>
    <t>申請書添付書類（8）（宅地建物取引業に従事する者の名簿）と合致</t>
    <rPh sb="3" eb="7">
      <t>テンプショルイ</t>
    </rPh>
    <rPh sb="11" eb="15">
      <t>タクチタテモノ</t>
    </rPh>
    <rPh sb="15" eb="18">
      <t>トリヒキギョウ</t>
    </rPh>
    <rPh sb="19" eb="21">
      <t>ジュウジ</t>
    </rPh>
    <rPh sb="23" eb="24">
      <t>モノ</t>
    </rPh>
    <rPh sb="25" eb="27">
      <t>メイボ</t>
    </rPh>
    <phoneticPr fontId="8"/>
  </si>
  <si>
    <t>指導・調査承諾書（別紙様式３）</t>
    <rPh sb="0" eb="2">
      <t>シドウ</t>
    </rPh>
    <rPh sb="3" eb="5">
      <t>チョウサ</t>
    </rPh>
    <rPh sb="5" eb="8">
      <t>ショウダクショ</t>
    </rPh>
    <rPh sb="9" eb="11">
      <t>ベッシ</t>
    </rPh>
    <rPh sb="11" eb="13">
      <t>ヨウシキ</t>
    </rPh>
    <phoneticPr fontId="8"/>
  </si>
  <si>
    <t>代表者職氏名：本部長　南村　忠敬　様</t>
    <rPh sb="0" eb="2">
      <t>ダイヒョウ</t>
    </rPh>
    <rPh sb="2" eb="3">
      <t>シャ</t>
    </rPh>
    <rPh sb="3" eb="4">
      <t>ショク</t>
    </rPh>
    <rPh sb="4" eb="6">
      <t>シメイ</t>
    </rPh>
    <rPh sb="7" eb="10">
      <t>ホンブチョウ</t>
    </rPh>
    <rPh sb="11" eb="13">
      <t>ミナミムラ</t>
    </rPh>
    <rPh sb="14" eb="16">
      <t>タダヒロ</t>
    </rPh>
    <rPh sb="17" eb="18">
      <t>サマ</t>
    </rPh>
    <phoneticPr fontId="65"/>
  </si>
  <si>
    <t>２．連　　絡　　先：</t>
    <rPh sb="2" eb="3">
      <t>レン</t>
    </rPh>
    <rPh sb="5" eb="6">
      <t>ラク</t>
    </rPh>
    <rPh sb="8" eb="9">
      <t>サキ</t>
    </rPh>
    <phoneticPr fontId="65"/>
  </si>
  <si>
    <t>TEL</t>
    <phoneticPr fontId="65"/>
  </si>
  <si>
    <t>FAX</t>
    <phoneticPr fontId="65"/>
  </si>
  <si>
    <t>Mail</t>
    <phoneticPr fontId="8"/>
  </si>
  <si>
    <t>３．定休・営業時間</t>
    <rPh sb="2" eb="4">
      <t>テイキュウ</t>
    </rPh>
    <rPh sb="5" eb="9">
      <t>エイギョウジカン</t>
    </rPh>
    <phoneticPr fontId="65"/>
  </si>
  <si>
    <t>定休</t>
    <rPh sb="0" eb="2">
      <t>テイキュウ</t>
    </rPh>
    <phoneticPr fontId="65"/>
  </si>
  <si>
    <t>営業時間</t>
    <rPh sb="0" eb="4">
      <t>エイギョウジカン</t>
    </rPh>
    <phoneticPr fontId="65"/>
  </si>
  <si>
    <t>別紙様式３への回答</t>
    <rPh sb="0" eb="4">
      <t>ベッシヨウシキ</t>
    </rPh>
    <rPh sb="7" eb="9">
      <t>カイトウ</t>
    </rPh>
    <phoneticPr fontId="65"/>
  </si>
  <si>
    <t>代表職者氏名：</t>
    <rPh sb="0" eb="3">
      <t>ダイヒョウショク</t>
    </rPh>
    <rPh sb="3" eb="4">
      <t>シャ</t>
    </rPh>
    <rPh sb="4" eb="6">
      <t>シメイ</t>
    </rPh>
    <phoneticPr fontId="65"/>
  </si>
  <si>
    <t>実施団体名　：公益社団法人全日本不動産協会兵庫県本部</t>
    <rPh sb="0" eb="5">
      <t>ジッシダンタイメイ</t>
    </rPh>
    <rPh sb="7" eb="13">
      <t>コウエキシャダンホウジン</t>
    </rPh>
    <rPh sb="13" eb="21">
      <t>ゼンニホンフドウサンキョウカイ</t>
    </rPh>
    <rPh sb="21" eb="26">
      <t>ヒョウゴケンホンブ</t>
    </rPh>
    <phoneticPr fontId="65"/>
  </si>
  <si>
    <t>代表職者氏名：本部長　南村　忠敬</t>
    <rPh sb="0" eb="3">
      <t>ダイヒョウショク</t>
    </rPh>
    <rPh sb="3" eb="4">
      <t>シャ</t>
    </rPh>
    <rPh sb="4" eb="6">
      <t>シメイ</t>
    </rPh>
    <rPh sb="7" eb="10">
      <t>ホンブチョウ</t>
    </rPh>
    <rPh sb="11" eb="13">
      <t>ミナミムラ</t>
    </rPh>
    <rPh sb="14" eb="16">
      <t>タダタカ</t>
    </rPh>
    <phoneticPr fontId="65"/>
  </si>
  <si>
    <t>指導・調査に伴う守秘義務の誓約
（兼　事務所調査日時等の連絡票）</t>
    <rPh sb="0" eb="2">
      <t>シドウ</t>
    </rPh>
    <rPh sb="3" eb="5">
      <t>チョウサ</t>
    </rPh>
    <rPh sb="6" eb="7">
      <t>トモナ</t>
    </rPh>
    <rPh sb="8" eb="12">
      <t>シュヒギム</t>
    </rPh>
    <rPh sb="13" eb="15">
      <t>セイヤク</t>
    </rPh>
    <rPh sb="17" eb="18">
      <t>ケン</t>
    </rPh>
    <rPh sb="19" eb="24">
      <t>ジムショチョウサ</t>
    </rPh>
    <rPh sb="24" eb="27">
      <t>ニチジナド</t>
    </rPh>
    <rPh sb="28" eb="31">
      <t>レンラクヒョウ</t>
    </rPh>
    <phoneticPr fontId="65"/>
  </si>
  <si>
    <t>　宅地建物取引業法に基づく免許申請（更新・変更を含む）について、本団体が実施する指導・調査等に伴って知り得た秘密は、免許権者を除き他に漏らさないことを誓約します。</t>
    <rPh sb="1" eb="8">
      <t>タクチタテモノトリヒキギョウ</t>
    </rPh>
    <rPh sb="8" eb="9">
      <t>ホウ</t>
    </rPh>
    <rPh sb="10" eb="11">
      <t>モト</t>
    </rPh>
    <rPh sb="13" eb="17">
      <t>メンキョシンセイ</t>
    </rPh>
    <rPh sb="18" eb="20">
      <t>コウシン</t>
    </rPh>
    <rPh sb="21" eb="23">
      <t>ヘンコウ</t>
    </rPh>
    <rPh sb="24" eb="25">
      <t>フク</t>
    </rPh>
    <rPh sb="32" eb="35">
      <t>ホンダンタイ</t>
    </rPh>
    <rPh sb="36" eb="38">
      <t>ジッシ</t>
    </rPh>
    <phoneticPr fontId="65"/>
  </si>
  <si>
    <t>　なお、    　 年　　　月　　　日付け貴社からの指導・調査承諾書に基づき、日時調整の結果、下記のとおり申請書等に基づく事務所調査を行いますので、併せてご連絡します（日時の変更を希望する場合は、担当者までご連絡ください）。</t>
    <phoneticPr fontId="65"/>
  </si>
  <si>
    <t>事務所名</t>
    <rPh sb="0" eb="4">
      <t>ジムショメイ</t>
    </rPh>
    <phoneticPr fontId="65"/>
  </si>
  <si>
    <t>所 在 地</t>
    <rPh sb="0" eb="1">
      <t>トコロ</t>
    </rPh>
    <rPh sb="2" eb="3">
      <t>ザイ</t>
    </rPh>
    <rPh sb="4" eb="5">
      <t>チ</t>
    </rPh>
    <phoneticPr fontId="65"/>
  </si>
  <si>
    <t>調査日時</t>
    <rPh sb="0" eb="4">
      <t>チョウサニチジ</t>
    </rPh>
    <phoneticPr fontId="65"/>
  </si>
  <si>
    <t>立 会 者</t>
    <rPh sb="0" eb="1">
      <t>タチ</t>
    </rPh>
    <rPh sb="2" eb="3">
      <t>カイ</t>
    </rPh>
    <rPh sb="4" eb="5">
      <t>シャ</t>
    </rPh>
    <phoneticPr fontId="65"/>
  </si>
  <si>
    <t xml:space="preserve">その他連絡事項
</t>
    <rPh sb="2" eb="7">
      <t>タレンラクジコウ</t>
    </rPh>
    <phoneticPr fontId="65"/>
  </si>
  <si>
    <t>＊事務所調査は原則、受付日から１４日以内に行います。</t>
    <rPh sb="1" eb="3">
      <t>ジム</t>
    </rPh>
    <rPh sb="3" eb="4">
      <t>ショ</t>
    </rPh>
    <rPh sb="4" eb="6">
      <t>チョウサ</t>
    </rPh>
    <rPh sb="7" eb="9">
      <t>ゲンソク</t>
    </rPh>
    <rPh sb="10" eb="13">
      <t>ウケツケビ</t>
    </rPh>
    <rPh sb="17" eb="18">
      <t>ニチ</t>
    </rPh>
    <rPh sb="18" eb="20">
      <t>イナイ</t>
    </rPh>
    <rPh sb="21" eb="22">
      <t>オコナ</t>
    </rPh>
    <phoneticPr fontId="65"/>
  </si>
  <si>
    <t>＊新規・更新申請の場合の主たる事務所及び従たる事務所、主たる事務所移転の場合の移</t>
    <rPh sb="1" eb="3">
      <t>シンキ</t>
    </rPh>
    <rPh sb="4" eb="6">
      <t>コウシン</t>
    </rPh>
    <rPh sb="6" eb="8">
      <t>シンセイ</t>
    </rPh>
    <rPh sb="9" eb="11">
      <t>バアイ</t>
    </rPh>
    <rPh sb="12" eb="13">
      <t>シュ</t>
    </rPh>
    <rPh sb="15" eb="17">
      <t>ジム</t>
    </rPh>
    <rPh sb="17" eb="18">
      <t>ショ</t>
    </rPh>
    <rPh sb="18" eb="19">
      <t>オヨ</t>
    </rPh>
    <rPh sb="20" eb="21">
      <t>ジュウ</t>
    </rPh>
    <rPh sb="23" eb="25">
      <t>ジム</t>
    </rPh>
    <rPh sb="25" eb="26">
      <t>ショ</t>
    </rPh>
    <rPh sb="27" eb="28">
      <t>シュ</t>
    </rPh>
    <rPh sb="30" eb="32">
      <t>ジム</t>
    </rPh>
    <rPh sb="32" eb="33">
      <t>ショ</t>
    </rPh>
    <rPh sb="33" eb="35">
      <t>イテン</t>
    </rPh>
    <rPh sb="36" eb="38">
      <t>バアイ</t>
    </rPh>
    <rPh sb="39" eb="40">
      <t>イ</t>
    </rPh>
    <phoneticPr fontId="65"/>
  </si>
  <si>
    <t>　転後の主たる事務所、従たる事務所新設・移転の場合の新設・移転後の従たる事務所につ</t>
    <rPh sb="1" eb="2">
      <t>テン</t>
    </rPh>
    <rPh sb="2" eb="3">
      <t>ゴ</t>
    </rPh>
    <rPh sb="4" eb="5">
      <t>シュ</t>
    </rPh>
    <rPh sb="7" eb="9">
      <t>ジム</t>
    </rPh>
    <rPh sb="9" eb="10">
      <t>ショ</t>
    </rPh>
    <rPh sb="11" eb="12">
      <t>ジュウ</t>
    </rPh>
    <rPh sb="14" eb="16">
      <t>ジム</t>
    </rPh>
    <rPh sb="16" eb="17">
      <t>ショ</t>
    </rPh>
    <rPh sb="17" eb="19">
      <t>シンセツ</t>
    </rPh>
    <rPh sb="20" eb="22">
      <t>イテン</t>
    </rPh>
    <rPh sb="23" eb="25">
      <t>バアイ</t>
    </rPh>
    <rPh sb="26" eb="28">
      <t>シンセツ</t>
    </rPh>
    <rPh sb="29" eb="31">
      <t>イテン</t>
    </rPh>
    <rPh sb="31" eb="32">
      <t>ゴ</t>
    </rPh>
    <rPh sb="33" eb="34">
      <t>ジュウ</t>
    </rPh>
    <rPh sb="36" eb="38">
      <t>ジム</t>
    </rPh>
    <rPh sb="38" eb="39">
      <t>ショ</t>
    </rPh>
    <phoneticPr fontId="65"/>
  </si>
  <si>
    <t>　いて、事務所調査を実施します。</t>
    <rPh sb="4" eb="9">
      <t>ジムショチョウサ</t>
    </rPh>
    <rPh sb="10" eb="12">
      <t>ジッシ</t>
    </rPh>
    <phoneticPr fontId="65"/>
  </si>
  <si>
    <t>（連絡先名称）：</t>
    <rPh sb="1" eb="6">
      <t>レンラクサキメイショウ</t>
    </rPh>
    <phoneticPr fontId="65"/>
  </si>
  <si>
    <t>(公社）全日本不動産協会神戸支部</t>
    <rPh sb="1" eb="3">
      <t>コウシャ</t>
    </rPh>
    <rPh sb="4" eb="10">
      <t>ゼンニホンフドウサン</t>
    </rPh>
    <rPh sb="10" eb="12">
      <t>キョウカイ</t>
    </rPh>
    <rPh sb="12" eb="16">
      <t>コウベシブ</t>
    </rPh>
    <phoneticPr fontId="8"/>
  </si>
  <si>
    <r>
      <t>（連絡先</t>
    </r>
    <r>
      <rPr>
        <sz val="11"/>
        <color theme="1"/>
        <rFont val="Century"/>
        <family val="1"/>
      </rPr>
      <t>TEL</t>
    </r>
    <r>
      <rPr>
        <sz val="11"/>
        <color theme="1"/>
        <rFont val="ＭＳ 明朝"/>
        <family val="1"/>
        <charset val="128"/>
      </rPr>
      <t>）：</t>
    </r>
    <rPh sb="1" eb="4">
      <t>レンラクサキ</t>
    </rPh>
    <phoneticPr fontId="65"/>
  </si>
  <si>
    <t>078-261-0903</t>
    <phoneticPr fontId="8"/>
  </si>
  <si>
    <t>（担　当　者）：</t>
    <rPh sb="1" eb="2">
      <t>タン</t>
    </rPh>
    <rPh sb="3" eb="4">
      <t>トウ</t>
    </rPh>
    <rPh sb="5" eb="6">
      <t>モノ</t>
    </rPh>
    <phoneticPr fontId="65"/>
  </si>
  <si>
    <t>事務局</t>
    <rPh sb="0" eb="3">
      <t>ジムキョク</t>
    </rPh>
    <phoneticPr fontId="8"/>
  </si>
  <si>
    <t>従　業　者　名　簿</t>
    <phoneticPr fontId="10"/>
  </si>
  <si>
    <t>氏名</t>
    <rPh sb="0" eb="2">
      <t>シメイ</t>
    </rPh>
    <phoneticPr fontId="65"/>
  </si>
  <si>
    <t>従業者
証明書番号</t>
    <phoneticPr fontId="65"/>
  </si>
  <si>
    <t>主たる職務内容</t>
    <phoneticPr fontId="65"/>
  </si>
  <si>
    <t>取引士である
か否か</t>
    <phoneticPr fontId="65"/>
  </si>
  <si>
    <t>この事務所の従業者
となった年月日</t>
    <phoneticPr fontId="65"/>
  </si>
  <si>
    <t>この事務所の従業者
でなくなった年月日</t>
    <phoneticPr fontId="65"/>
  </si>
  <si>
    <t>備考</t>
    <rPh sb="0" eb="2">
      <t>ビコウ</t>
    </rPh>
    <phoneticPr fontId="65"/>
  </si>
  <si>
    <t>1.</t>
    <phoneticPr fontId="65"/>
  </si>
  <si>
    <t>「従業者証明書番号」の欄には、法第48条第1項の証明書の番号を記入すること。</t>
    <phoneticPr fontId="65"/>
  </si>
  <si>
    <t>2.</t>
  </si>
  <si>
    <t>「取引士であるか否かの別」の欄には、取引士である者には○印をつけること。</t>
    <phoneticPr fontId="65"/>
  </si>
  <si>
    <t>3.</t>
  </si>
  <si>
    <t>一時的に業務に従事する者についても記載すること。</t>
    <phoneticPr fontId="65"/>
  </si>
  <si>
    <t>4.</t>
  </si>
  <si>
    <t>記載すべき事由が発生した場合には、２週間以内に記載すること。なお、記載事項について変更、訂正等をするときは、</t>
    <phoneticPr fontId="65"/>
  </si>
  <si>
    <t>変更、訂正等をする前の文字等は、なお読むことができるようにしておくこと。</t>
    <phoneticPr fontId="65"/>
  </si>
  <si>
    <t>代表者、申請法人の役員（監査役を含む）、政令使用人、相談役及び顧問、50％超の株を保有する者又は出資者</t>
    <phoneticPr fontId="8"/>
  </si>
  <si>
    <t>新入会</t>
    <phoneticPr fontId="10"/>
  </si>
  <si>
    <t>継続</t>
    <phoneticPr fontId="10"/>
  </si>
  <si>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</si>
  <si>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</si>
  <si>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</si>
  <si>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</si>
  <si>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</si>
  <si>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</si>
  <si>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</si>
  <si>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</si>
  <si>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</si>
  <si>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</si>
  <si>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</si>
  <si>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</si>
  <si>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</si>
  <si>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</si>
  <si>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</si>
  <si>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</si>
  <si>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</si>
  <si>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</si>
  <si>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</si>
  <si>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</si>
  <si>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</si>
  <si>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</si>
  <si>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</si>
  <si>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</si>
  <si>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</si>
  <si>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</si>
  <si>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</si>
  <si>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</si>
  <si>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</si>
  <si>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</si>
  <si>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</si>
  <si>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</si>
  <si>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</si>
  <si>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</si>
  <si>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</si>
  <si>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</si>
  <si>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</si>
  <si>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</si>
  <si>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</si>
  <si>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</si>
  <si>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</si>
  <si>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</si>
  <si>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</si>
  <si>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</si>
  <si>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</si>
  <si>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</si>
  <si>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</si>
  <si>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</si>
  <si>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</si>
  <si>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</si>
  <si>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</si>
  <si>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</si>
  <si>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</si>
  <si>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</si>
  <si>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</si>
  <si>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</si>
  <si>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</si>
  <si>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</si>
  <si>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</si>
  <si>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</si>
  <si>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</si>
  <si>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</si>
  <si>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</si>
  <si>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</si>
  <si>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</si>
  <si>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</si>
  <si>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</si>
  <si>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</si>
  <si>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</si>
  <si>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</si>
  <si>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</si>
  <si>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</si>
  <si>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</si>
  <si>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</si>
  <si>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</si>
  <si>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</si>
  <si>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</si>
  <si>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</si>
  <si>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</si>
  <si>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</si>
  <si>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</si>
  <si>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</si>
  <si>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</si>
  <si>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</si>
  <si>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</si>
  <si>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</si>
  <si>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</si>
  <si>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</si>
  <si>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</si>
  <si>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</si>
  <si>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</si>
  <si>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</si>
  <si>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</si>
  <si>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</si>
  <si>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</si>
  <si>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福島県知事</t>
    </r>
    <rPh sb="0" eb="5">
      <t>フクシマケンチジ</t>
    </rPh>
    <phoneticPr fontId="0"/>
  </si>
  <si>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</si>
  <si>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</si>
  <si>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</si>
  <si>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</si>
  <si>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</si>
  <si>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</si>
  <si>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</si>
  <si>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</si>
  <si>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</si>
  <si>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</si>
  <si>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r>
      <rPr>
        <sz val="11"/>
        <color theme="1"/>
        <rFont val="ＭＳ 明朝"/>
        <family val="1"/>
      </rPr>
      <t>個人営業開始日</t>
    </r>
    <rPh sb="0" eb="2">
      <t>コジン</t>
    </rPh>
    <rPh sb="2" eb="4">
      <t>エイギョウ</t>
    </rPh>
    <rPh sb="4" eb="7">
      <t>カイシビ</t>
    </rPh>
    <phoneticPr fontId="0"/>
  </si>
  <si>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</si>
  <si>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</si>
  <si>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</si>
  <si>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</si>
  <si>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</si>
  <si>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r>
      <rPr>
        <sz val="11"/>
        <color theme="1"/>
        <rFont val="ＭＳ 明朝"/>
        <family val="1"/>
      </rPr>
      <t>政令使用人</t>
    </r>
    <rPh sb="0" eb="2">
      <t>セイレイ</t>
    </rPh>
    <rPh sb="2" eb="5">
      <t>シヨウニン</t>
    </rPh>
    <phoneticPr fontId="0"/>
  </si>
  <si>
    <r>
      <rPr>
        <sz val="10"/>
        <color theme="0"/>
        <rFont val="ＭＳ 明朝"/>
        <family val="1"/>
      </rPr>
      <t>三重県本部</t>
    </r>
    <rPh sb="0" eb="5">
      <t>ミエケンホンブ</t>
    </rPh>
    <phoneticPr fontId="0"/>
  </si>
  <si>
    <r>
      <rPr>
        <sz val="11"/>
        <color theme="1"/>
        <rFont val="ＭＳ 明朝"/>
        <family val="1"/>
      </rPr>
      <t>専　　任　宅地建物　取 引 士</t>
    </r>
    <phoneticPr fontId="0"/>
  </si>
  <si>
    <t>生年月日</t>
  </si>
  <si>
    <t>ＴＥＬ</t>
  </si>
  <si>
    <t>〒</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</si>
  <si>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</si>
  <si>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</si>
  <si>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</si>
  <si>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</si>
  <si>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</si>
  <si>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</si>
  <si>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</si>
  <si>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</si>
  <si>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</si>
  <si>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</si>
  <si>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</si>
  <si>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</si>
  <si>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r>
      <rPr>
        <sz val="11"/>
        <color theme="1"/>
        <rFont val="ＭＳ ゴシック"/>
        <family val="3"/>
      </rPr>
      <t>沖縄県</t>
    </r>
    <rPh sb="0" eb="3">
      <t>オキナワケン</t>
    </rPh>
    <phoneticPr fontId="0"/>
  </si>
  <si>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</si>
  <si>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</si>
  <si>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</si>
  <si>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</si>
  <si>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</si>
  <si>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</si>
  <si>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</si>
  <si>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</si>
  <si>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</si>
  <si>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</si>
  <si>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</si>
  <si>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</si>
  <si>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</si>
  <si>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</si>
  <si>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</si>
  <si>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</si>
  <si>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</si>
  <si>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</si>
  <si>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</si>
  <si>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</si>
  <si>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</si>
  <si>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</si>
  <si>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</si>
  <si>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</si>
  <si>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</si>
  <si>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</si>
  <si>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</si>
  <si>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</si>
  <si>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</si>
  <si>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</si>
  <si>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</si>
  <si>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</si>
  <si>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</si>
  <si>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</si>
  <si>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</si>
  <si>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</si>
  <si>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</si>
  <si>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</si>
  <si>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</si>
  <si>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</si>
  <si>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</si>
  <si>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</si>
  <si>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</si>
  <si>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</si>
  <si>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</si>
  <si>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</si>
  <si>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</si>
  <si>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</si>
  <si>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</si>
  <si>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</si>
  <si>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</si>
  <si>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</si>
  <si>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</si>
  <si>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</si>
  <si>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</si>
  <si>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</si>
  <si>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</si>
  <si>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</si>
  <si>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</si>
  <si>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</si>
  <si>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</si>
  <si>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</si>
  <si>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</si>
  <si>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</si>
  <si>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</si>
  <si>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</si>
  <si>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</si>
  <si>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</si>
  <si>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</si>
  <si>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</si>
  <si>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</si>
  <si>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</si>
  <si>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</si>
  <si>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</si>
  <si>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</si>
  <si>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</si>
  <si>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</si>
  <si>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</si>
  <si>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</si>
  <si>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</si>
  <si>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</si>
  <si>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</si>
  <si>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</si>
  <si>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</si>
  <si>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</si>
  <si>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</si>
  <si>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</si>
  <si>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</si>
  <si>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</si>
  <si>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</si>
  <si>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</si>
  <si>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</si>
  <si>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</si>
  <si>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</si>
  <si>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</si>
  <si>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</si>
  <si>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</si>
  <si>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</si>
  <si>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</si>
  <si>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</si>
  <si>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</si>
  <si>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</si>
  <si>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</si>
  <si>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</si>
  <si>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</si>
  <si>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</si>
  <si>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</si>
  <si>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</si>
  <si>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</si>
  <si>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</si>
  <si>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</si>
  <si>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</si>
  <si>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</si>
  <si>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</si>
  <si>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</si>
  <si>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</si>
  <si>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</si>
  <si>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</si>
  <si>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</si>
  <si>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</si>
  <si>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</si>
  <si>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</si>
  <si>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</si>
  <si>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</si>
  <si>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</si>
  <si>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</si>
  <si>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</si>
  <si>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</si>
  <si>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</si>
  <si>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</si>
  <si>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</si>
  <si>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</si>
  <si>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</si>
  <si>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</si>
  <si>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</si>
  <si>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</si>
  <si>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</si>
  <si>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</si>
  <si>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</si>
  <si>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</si>
  <si>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</si>
  <si>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</si>
  <si>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</si>
  <si>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</si>
  <si>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</si>
  <si>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</si>
  <si>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</si>
  <si>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</si>
  <si>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</si>
  <si>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</si>
  <si>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</si>
  <si>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</si>
  <si>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</si>
  <si>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</si>
  <si>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</si>
  <si>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</si>
  <si>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</si>
  <si>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</si>
  <si>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</si>
  <si>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</si>
  <si>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</si>
  <si>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</si>
  <si>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</si>
  <si>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</si>
  <si>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</si>
  <si>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</si>
  <si>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</si>
  <si>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</si>
  <si>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</si>
  <si>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</si>
  <si>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</si>
  <si>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</si>
  <si>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</si>
  <si>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</si>
  <si>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8"/>
  </si>
  <si>
    <t>私は、この度、全日本不動産政治連盟の主旨に賛同し、入会致します。</t>
    <phoneticPr fontId="8"/>
  </si>
  <si>
    <t>フリガナ</t>
    <phoneticPr fontId="8"/>
  </si>
  <si>
    <t>現住所</t>
    <phoneticPr fontId="8"/>
  </si>
  <si>
    <t>（自宅）</t>
    <phoneticPr fontId="8"/>
  </si>
  <si>
    <t>所属している
会社名</t>
    <rPh sb="7" eb="10">
      <t>カイシャメイ</t>
    </rPh>
    <phoneticPr fontId="8"/>
  </si>
  <si>
    <t>所在地</t>
    <rPh sb="0" eb="3">
      <t>ショザイチ</t>
    </rPh>
    <phoneticPr fontId="8"/>
  </si>
  <si>
    <t>誓　約　書</t>
    <rPh sb="0" eb="1">
      <t>チカイ</t>
    </rPh>
    <rPh sb="2" eb="3">
      <t>ヤク</t>
    </rPh>
    <rPh sb="4" eb="5">
      <t>ショ</t>
    </rPh>
    <phoneticPr fontId="10"/>
  </si>
  <si>
    <t>全日本不動産協会</t>
    <rPh sb="0" eb="3">
      <t>ゼンニホン</t>
    </rPh>
    <rPh sb="3" eb="6">
      <t>フドウサン</t>
    </rPh>
    <rPh sb="6" eb="8">
      <t>キョウカイ</t>
    </rPh>
    <phoneticPr fontId="10"/>
  </si>
  <si>
    <t>不動産保証協会</t>
    <rPh sb="0" eb="3">
      <t>フドウサン</t>
    </rPh>
    <rPh sb="3" eb="5">
      <t>ホショウ</t>
    </rPh>
    <rPh sb="5" eb="7">
      <t>キョウカイ</t>
    </rPh>
    <phoneticPr fontId="10"/>
  </si>
  <si>
    <t>御中</t>
    <rPh sb="0" eb="2">
      <t>オンチュウ</t>
    </rPh>
    <phoneticPr fontId="65"/>
  </si>
  <si>
    <t>一般社団法人</t>
    <rPh sb="0" eb="6">
      <t>イッパンシャダンホウジン</t>
    </rPh>
    <phoneticPr fontId="10"/>
  </si>
  <si>
    <t>全国不動産協会</t>
    <rPh sb="0" eb="7">
      <t>ゼンコクフドウサンキョウカイ</t>
    </rPh>
    <phoneticPr fontId="10"/>
  </si>
  <si>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</si>
  <si>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10"/>
  </si>
  <si>
    <t>に、入会審査の結果に対し一切の異議を申し立てないことを誓約いたします。</t>
    <rPh sb="18" eb="19">
      <t>モウ</t>
    </rPh>
    <rPh sb="20" eb="21">
      <t>タ</t>
    </rPh>
    <phoneticPr fontId="10"/>
  </si>
  <si>
    <t>　また、入会が許可され貴協会の正会員となった場合、下記事項を遵守することを誓約</t>
    <rPh sb="11" eb="14">
      <t>キキョウカイ</t>
    </rPh>
    <rPh sb="22" eb="24">
      <t>バアイ</t>
    </rPh>
    <phoneticPr fontId="10"/>
  </si>
  <si>
    <t>いたします。</t>
    <phoneticPr fontId="10"/>
  </si>
  <si>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10"/>
  </si>
  <si>
    <t>　規則及び関連諸規程の定めを遵守し、会員としての品位を保持すること</t>
    <rPh sb="18" eb="20">
      <t>カイイン</t>
    </rPh>
    <rPh sb="24" eb="26">
      <t>ヒンイ</t>
    </rPh>
    <rPh sb="27" eb="29">
      <t>ホジ</t>
    </rPh>
    <phoneticPr fontId="65"/>
  </si>
  <si>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10"/>
  </si>
  <si>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10"/>
  </si>
  <si>
    <t>　常に正確な知識の習得に務めること</t>
    <rPh sb="1" eb="2">
      <t>ツネ</t>
    </rPh>
    <phoneticPr fontId="65"/>
  </si>
  <si>
    <t>3． 従たる事務所については、従たる事務所を管轄する地方本部の規程に従うこと</t>
    <rPh sb="22" eb="24">
      <t>カンカツ</t>
    </rPh>
    <phoneticPr fontId="10"/>
  </si>
  <si>
    <t>4． 重要な役員等の変更又は従たる事務所の設置、その他所属本部長が必要と認めるとき</t>
    <rPh sb="8" eb="9">
      <t>トウ</t>
    </rPh>
    <rPh sb="26" eb="27">
      <t>タ</t>
    </rPh>
    <rPh sb="27" eb="29">
      <t>ショゾク</t>
    </rPh>
    <rPh sb="31" eb="32">
      <t>チョウ</t>
    </rPh>
    <phoneticPr fontId="10"/>
  </si>
  <si>
    <t>　は、事務所の立入調査を含めた再審査を受けること</t>
    <rPh sb="3" eb="6">
      <t>ジムショ</t>
    </rPh>
    <rPh sb="7" eb="9">
      <t>タチイリ</t>
    </rPh>
    <rPh sb="9" eb="11">
      <t>チョウサ</t>
    </rPh>
    <rPh sb="12" eb="13">
      <t>フク</t>
    </rPh>
    <phoneticPr fontId="65"/>
  </si>
  <si>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10"/>
  </si>
  <si>
    <t>　ことに同意すること</t>
    <phoneticPr fontId="10"/>
  </si>
  <si>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10"/>
  </si>
  <si>
    <t>　たないこと</t>
    <phoneticPr fontId="65"/>
  </si>
  <si>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10"/>
  </si>
  <si>
    <t>以上</t>
    <rPh sb="0" eb="2">
      <t>イジョウ</t>
    </rPh>
    <phoneticPr fontId="65"/>
  </si>
  <si>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</si>
  <si>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</si>
  <si>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</si>
  <si>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</si>
  <si>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</si>
  <si>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</si>
  <si>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</si>
  <si>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</si>
  <si>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</si>
  <si>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</si>
  <si>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</si>
  <si>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</si>
  <si>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</si>
  <si>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</si>
  <si>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</si>
  <si>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</si>
  <si>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</si>
  <si>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</si>
  <si>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1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</si>
  <si>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</si>
  <si>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</si>
  <si>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</si>
  <si>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</si>
  <si>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</si>
  <si>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</si>
  <si>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</si>
  <si>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</si>
  <si>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</si>
  <si>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</si>
  <si>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</si>
  <si>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</si>
  <si>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</si>
  <si>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</si>
  <si>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</si>
  <si>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</si>
  <si>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</si>
  <si>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</si>
  <si>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</si>
  <si>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</si>
  <si>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</si>
  <si>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</si>
  <si>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</si>
  <si>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</si>
  <si>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</si>
  <si>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</si>
  <si>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</si>
  <si>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</si>
  <si>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1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</si>
  <si>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</si>
  <si>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</si>
  <si>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</si>
  <si>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</si>
  <si>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</si>
  <si>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</si>
  <si>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</si>
  <si>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</si>
  <si>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</si>
  <si>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</si>
  <si>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</si>
  <si>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</si>
  <si>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</si>
  <si>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</si>
  <si>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</si>
  <si>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</si>
  <si>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</si>
  <si>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</si>
  <si>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</si>
  <si>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t>
    </r>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</si>
  <si>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</si>
  <si>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</si>
  <si>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</si>
  <si>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</si>
  <si>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</si>
  <si>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</si>
  <si>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</si>
  <si>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</si>
  <si>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</si>
  <si>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</si>
  <si>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</si>
  <si>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</si>
  <si>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</si>
  <si>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</si>
  <si>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</si>
  <si>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</si>
  <si>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</si>
  <si>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</si>
  <si>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</si>
  <si>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</si>
  <si>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</si>
  <si>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</si>
  <si>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</si>
  <si>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</si>
  <si>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</si>
  <si>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</si>
  <si>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</si>
  <si>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</si>
  <si>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</si>
  <si>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</si>
  <si>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</si>
  <si>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</si>
  <si>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</si>
  <si>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</si>
  <si>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</si>
  <si>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</si>
  <si>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</si>
  <si>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</si>
  <si>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</si>
  <si>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</si>
  <si>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</si>
  <si>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</si>
  <si>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</si>
  <si>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</si>
  <si>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</si>
  <si>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</si>
  <si>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</si>
  <si>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</si>
  <si>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</si>
  <si>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</si>
  <si>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</si>
  <si>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</si>
  <si>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</si>
  <si>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</si>
  <si>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</si>
  <si>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</si>
  <si>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</si>
  <si>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</si>
  <si>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</si>
  <si>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</si>
  <si>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</si>
  <si>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</si>
  <si>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</si>
  <si>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</si>
  <si>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</si>
  <si>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</si>
  <si>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</si>
  <si>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</si>
  <si>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</si>
  <si>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</si>
  <si>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</si>
  <si>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</si>
  <si>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</si>
  <si>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</si>
  <si>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</si>
  <si>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</si>
  <si>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</si>
  <si>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</si>
  <si>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</si>
  <si>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</si>
  <si>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</si>
  <si>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</si>
  <si>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</si>
  <si>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</si>
  <si>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8"/>
  </si>
  <si>
    <t>R-No.</t>
    <phoneticPr fontId="8"/>
  </si>
  <si>
    <t>全日本不動産近畿流通センター　御中</t>
    <rPh sb="6" eb="8">
      <t>キンキ</t>
    </rPh>
    <phoneticPr fontId="8"/>
  </si>
  <si>
    <t>申込年月日：</t>
    <phoneticPr fontId="8"/>
  </si>
  <si>
    <t>月</t>
    <rPh sb="0" eb="1">
      <t>ゲツ</t>
    </rPh>
    <phoneticPr fontId="1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</si>
  <si>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10"/>
  </si>
  <si>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10"/>
  </si>
  <si>
    <t>　　　　加入申込致します。</t>
    <rPh sb="8" eb="9">
      <t>イタ</t>
    </rPh>
    <phoneticPr fontId="10"/>
  </si>
  <si>
    <t>商号又は名称（支店名も記載）</t>
  </si>
  <si>
    <t>代表者名</t>
  </si>
  <si>
    <t>免許番号</t>
  </si>
  <si>
    <t>担当者名</t>
  </si>
  <si>
    <t>所在地</t>
    <phoneticPr fontId="10"/>
  </si>
  <si>
    <t>TEL</t>
  </si>
  <si>
    <t>FAX</t>
  </si>
  <si>
    <t>ご</t>
    <phoneticPr fontId="10"/>
  </si>
  <si>
    <t>注</t>
    <rPh sb="0" eb="1">
      <t>チュウ</t>
    </rPh>
    <phoneticPr fontId="10"/>
  </si>
  <si>
    <t>意</t>
    <rPh sb="0" eb="1">
      <t>イ</t>
    </rPh>
    <phoneticPr fontId="10"/>
  </si>
  <si>
    <t>・</t>
    <phoneticPr fontId="10"/>
  </si>
  <si>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10"/>
  </si>
  <si>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10"/>
  </si>
  <si>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10"/>
  </si>
  <si>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10"/>
  </si>
  <si>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10"/>
  </si>
  <si>
    <t>全日本不動産近畿流通センター</t>
    <rPh sb="0" eb="3">
      <t>ゼンニホン</t>
    </rPh>
    <rPh sb="3" eb="6">
      <t>フドウサン</t>
    </rPh>
    <rPh sb="6" eb="8">
      <t>キンキ</t>
    </rPh>
    <rPh sb="8" eb="10">
      <t>リュウツウ</t>
    </rPh>
    <phoneticPr fontId="10"/>
  </si>
  <si>
    <t>電話</t>
    <phoneticPr fontId="10"/>
  </si>
  <si>
    <t>06-6947-1131</t>
    <phoneticPr fontId="10"/>
  </si>
  <si>
    <t>▼選択</t>
  </si>
  <si>
    <r>
      <rPr>
        <sz val="11"/>
        <color theme="0"/>
        <rFont val="ＭＳ ゴシック"/>
        <family val="3"/>
      </rPr>
      <t>▼選択</t>
    </r>
    <rPh sb="0" eb="3">
      <t>キゴウセンタク</t>
    </rPh>
    <phoneticPr fontId="0"/>
  </si>
  <si>
    <t>南村　忠敬</t>
    <rPh sb="0" eb="2">
      <t>ミナミムラ</t>
    </rPh>
    <rPh sb="3" eb="5">
      <t>タダタカ</t>
    </rPh>
    <phoneticPr fontId="8"/>
  </si>
  <si>
    <t>萩野友季子</t>
    <rPh sb="0" eb="5">
      <t>ハギノユキコ</t>
    </rPh>
    <phoneticPr fontId="8"/>
  </si>
  <si>
    <t>南村　忠敬</t>
    <rPh sb="0" eb="2">
      <t>ミナミムラ</t>
    </rPh>
    <rPh sb="3" eb="5">
      <t>タダタカ</t>
    </rPh>
    <phoneticPr fontId="8"/>
  </si>
  <si>
    <t>萩野友季子</t>
    <rPh sb="0" eb="5">
      <t>ハギノユキコ</t>
    </rPh>
    <phoneticPr fontId="8"/>
  </si>
  <si>
    <r>
      <rPr>
        <sz val="12"/>
        <color theme="1"/>
        <rFont val="ＭＳ Ｐゴシック"/>
        <family val="3"/>
        <charset val="128"/>
        <scheme val="minor"/>
      </rPr>
      <t>□</t>
    </r>
    <r>
      <rPr>
        <sz val="10"/>
        <color theme="1"/>
        <rFont val="ＭＳ Ｐゴシック"/>
        <family val="3"/>
        <charset val="128"/>
        <scheme val="minor"/>
      </rPr>
      <t>印鑑証明書（法人・代表者個人実印）</t>
    </r>
    <rPh sb="1" eb="3">
      <t>インカン</t>
    </rPh>
    <rPh sb="3" eb="6">
      <t>ショウメイショ</t>
    </rPh>
    <rPh sb="7" eb="9">
      <t>ホウジン</t>
    </rPh>
    <rPh sb="10" eb="13">
      <t>ダイヒョウシャ</t>
    </rPh>
    <rPh sb="13" eb="15">
      <t>コジン</t>
    </rPh>
    <rPh sb="15" eb="17">
      <t>ジツイン</t>
    </rPh>
    <phoneticPr fontId="8"/>
  </si>
  <si>
    <r>
      <rPr>
        <sz val="12"/>
        <color theme="1"/>
        <rFont val="ＭＳ Ｐゴシック"/>
        <family val="3"/>
        <charset val="128"/>
        <scheme val="minor"/>
      </rPr>
      <t>□</t>
    </r>
    <r>
      <rPr>
        <sz val="10"/>
        <color theme="1"/>
        <rFont val="ＭＳ Ｐゴシック"/>
        <family val="3"/>
        <charset val="128"/>
        <scheme val="minor"/>
      </rPr>
      <t>会員として遵守すべき事項</t>
    </r>
    <rPh sb="1" eb="3">
      <t>カイイン</t>
    </rPh>
    <rPh sb="6" eb="8">
      <t>ジュンシュ</t>
    </rPh>
    <rPh sb="11" eb="13">
      <t>ジコウ</t>
    </rPh>
    <phoneticPr fontId="8"/>
  </si>
  <si>
    <t>メール：himeji@hyogo.zennichi.or.jp</t>
    <phoneticPr fontId="8"/>
  </si>
  <si>
    <t>メール ：kobe@hyogo.zennichi.or.jp</t>
    <phoneticPr fontId="8"/>
  </si>
  <si>
    <t>メール：hanshin@hyogo.zennichi.or.jp</t>
    <phoneticPr fontId="8"/>
  </si>
  <si>
    <t>誓約書</t>
    <rPh sb="0" eb="3">
      <t>セイヤクショ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</si>
</sst>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
    <numFmt numFmtId="179" formatCode="#,##0&quot;円&quot;"/>
    <numFmt numFmtId="180" formatCode="&quot;令和元年&quot;m&quot;月&quot;d&quot;日&quot;;@"/>
  </numFmts>
  <fonts count="21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b/>
      <u/>
      <sz val="20"/>
      <color theme="1"/>
      <name val="ＭＳ Ｐゴシック"/>
      <family val="3"/>
      <charset val="128"/>
      <scheme val="minor"/>
    </font>
    <font>
      <sz val="6"/>
      <name val="ＭＳ Ｐゴシック"/>
      <family val="3"/>
      <charset val="128"/>
    </font>
    <font>
      <u/>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8"/>
      <color theme="1"/>
      <name val="ＭＳ Ｐゴシック"/>
      <family val="3"/>
      <charset val="128"/>
      <scheme val="minor"/>
    </font>
    <font>
      <b/>
      <sz val="11"/>
      <color rgb="FFFF0000"/>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u val="double"/>
      <sz val="20"/>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u val="double"/>
      <sz val="20"/>
      <color theme="1"/>
      <name val="ＭＳ Ｐゴシック"/>
      <family val="3"/>
      <charset val="128"/>
      <scheme val="minor"/>
    </font>
    <font>
      <u/>
      <sz val="11"/>
      <color theme="10"/>
      <name val="ＭＳ Ｐゴシック"/>
      <family val="3"/>
      <charset val="128"/>
      <scheme val="minor"/>
    </font>
    <font>
      <u val="double"/>
      <sz val="9"/>
      <color theme="1"/>
      <name val="ＭＳ Ｐゴシック"/>
      <family val="3"/>
      <charset val="128"/>
      <scheme val="minor"/>
    </font>
    <font>
      <sz val="9"/>
      <color rgb="FF0070C0"/>
      <name val="ＭＳ Ｐゴシック"/>
      <family val="3"/>
      <charset val="128"/>
      <scheme val="minor"/>
    </font>
    <font>
      <sz val="11"/>
      <color theme="1"/>
      <name val="ＭＳ Ｐ明朝"/>
      <family val="1"/>
      <charset val="128"/>
    </font>
    <font>
      <sz val="11"/>
      <name val="ＭＳ Ｐ明朝"/>
      <family val="1"/>
      <charset val="128"/>
    </font>
    <font>
      <sz val="11"/>
      <color indexed="8"/>
      <name val="ＭＳ 明朝"/>
      <family val="1"/>
      <charset val="128"/>
    </font>
    <font>
      <sz val="11"/>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color theme="1"/>
      <name val="ＭＳ 明朝"/>
      <family val="1"/>
      <charset val="128"/>
    </font>
    <font>
      <sz val="11"/>
      <name val="ＭＳ Ｐゴシック"/>
      <family val="3"/>
      <charset val="128"/>
    </font>
    <font>
      <sz val="20"/>
      <color theme="1"/>
      <name val="ＭＳ Ｐ明朝"/>
      <family val="1"/>
      <charset val="128"/>
    </font>
    <font>
      <sz val="18"/>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indexed="17"/>
      <name val="ＭＳ Ｐゴシック"/>
      <family val="3"/>
      <charset val="128"/>
    </font>
    <font>
      <sz val="9"/>
      <color indexed="81"/>
      <name val="ＭＳ Ｐゴシック"/>
      <family val="3"/>
      <charset val="128"/>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sz val="9"/>
      <color theme="1"/>
      <name val="ＭＳ Ｐ明朝"/>
      <family val="1"/>
      <charset val="128"/>
    </font>
    <font>
      <sz val="10"/>
      <color theme="1"/>
      <name val="ＭＳ Ｐ明朝"/>
      <family val="1"/>
      <charset val="128"/>
    </font>
    <font>
      <sz val="12"/>
      <name val="ＭＳ 明朝"/>
      <family val="1"/>
      <charset val="128"/>
    </font>
    <font>
      <sz val="10"/>
      <name val="ＭＳ 明朝"/>
      <family val="1"/>
      <charset val="128"/>
    </font>
    <font>
      <sz val="8"/>
      <color theme="1"/>
      <name val="ＭＳ Ｐ明朝"/>
      <family val="1"/>
      <charset val="128"/>
    </font>
    <font>
      <b/>
      <sz val="11"/>
      <color theme="1"/>
      <name val="ＭＳ Ｐゴシック"/>
      <family val="3"/>
      <charset val="128"/>
    </font>
    <font>
      <sz val="11"/>
      <color theme="1"/>
      <name val="ＭＳ Ｐゴシック"/>
      <family val="3"/>
      <charset val="128"/>
    </font>
    <font>
      <sz val="9"/>
      <name val="ＭＳ 明朝"/>
      <family val="1"/>
      <charset val="128"/>
    </font>
    <font>
      <sz val="6"/>
      <name val="ＭＳ 明朝"/>
      <family val="1"/>
      <charset val="128"/>
    </font>
    <font>
      <sz val="16"/>
      <name val="ＭＳ 明朝"/>
      <family val="1"/>
      <charset val="128"/>
    </font>
    <font>
      <sz val="7"/>
      <name val="ＭＳ 明朝"/>
      <family val="1"/>
      <charset val="128"/>
    </font>
    <font>
      <sz val="8"/>
      <name val="ＭＳ 明朝"/>
      <family val="1"/>
      <charset val="128"/>
    </font>
    <font>
      <u/>
      <sz val="9"/>
      <color theme="10"/>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2"/>
      <color rgb="FFFF0000"/>
      <name val="ＭＳ Ｐゴシック"/>
      <family val="3"/>
      <charset val="128"/>
      <scheme val="minor"/>
    </font>
    <font>
      <sz val="6"/>
      <name val="ＭＳ Ｐゴシック"/>
      <family val="2"/>
      <charset val="128"/>
      <scheme val="minor"/>
    </font>
    <font>
      <sz val="10.5"/>
      <color theme="1"/>
      <name val="ＭＳ Ｐゴシック"/>
      <family val="3"/>
      <charset val="128"/>
    </font>
    <font>
      <sz val="10.5"/>
      <color theme="1"/>
      <name val="Meiryo UI"/>
      <family val="3"/>
      <charset val="128"/>
    </font>
    <font>
      <b/>
      <sz val="18"/>
      <color theme="1"/>
      <name val="Meiryo UI"/>
      <family val="3"/>
      <charset val="128"/>
    </font>
    <font>
      <b/>
      <sz val="14"/>
      <color theme="1"/>
      <name val="Meiryo UI"/>
      <family val="3"/>
      <charset val="128"/>
    </font>
    <font>
      <b/>
      <sz val="10.5"/>
      <color theme="1"/>
      <name val="Meiryo UI"/>
      <family val="3"/>
      <charset val="128"/>
    </font>
    <font>
      <b/>
      <sz val="12"/>
      <color theme="1"/>
      <name val="Meiryo UI"/>
      <family val="3"/>
      <charset val="128"/>
    </font>
    <font>
      <sz val="11"/>
      <color rgb="FF000000"/>
      <name val="ＭＳ Ｐゴシック"/>
      <family val="3"/>
      <charset val="128"/>
    </font>
    <font>
      <b/>
      <sz val="11"/>
      <color theme="1"/>
      <name val="Meiryo UI"/>
      <family val="3"/>
      <charset val="128"/>
    </font>
    <font>
      <sz val="10"/>
      <color theme="1"/>
      <name val="メイリオ"/>
      <family val="3"/>
      <charset val="128"/>
    </font>
    <font>
      <sz val="10.5"/>
      <color theme="1"/>
      <name val="ＭＳ 明朝"/>
      <family val="1"/>
      <charset val="128"/>
    </font>
    <font>
      <b/>
      <sz val="14"/>
      <color theme="1"/>
      <name val="ＭＳ Ｐゴシック"/>
      <family val="3"/>
      <charset val="128"/>
    </font>
    <font>
      <sz val="8"/>
      <color theme="1"/>
      <name val="ＭＳ 明朝"/>
      <family val="1"/>
      <charset val="128"/>
    </font>
    <font>
      <sz val="11"/>
      <color theme="1"/>
      <name val="HG平成明朝体W9"/>
      <family val="1"/>
      <charset val="128"/>
    </font>
    <font>
      <sz val="11"/>
      <color rgb="FF000000"/>
      <name val="ＭＳ Ｐゴシック"/>
      <family val="3"/>
      <charset val="128"/>
      <scheme val="minor"/>
    </font>
    <font>
      <b/>
      <sz val="11"/>
      <color rgb="FF000000"/>
      <name val="ＭＳ Ｐゴシック"/>
      <family val="3"/>
      <charset val="128"/>
      <scheme val="minor"/>
    </font>
    <font>
      <b/>
      <sz val="10"/>
      <color theme="1"/>
      <name val="HG平成角ｺﾞｼｯｸ体W9"/>
      <family val="3"/>
      <charset val="128"/>
    </font>
    <font>
      <sz val="11"/>
      <color theme="1"/>
      <name val="ＭＳ ゴシック"/>
      <family val="3"/>
      <charset val="128"/>
    </font>
    <font>
      <sz val="12"/>
      <color theme="1"/>
      <name val="HG平成明朝体W9"/>
      <family val="1"/>
      <charset val="128"/>
    </font>
    <font>
      <b/>
      <u val="double"/>
      <sz val="14"/>
      <color theme="1"/>
      <name val="ＭＳ ゴシック"/>
      <family val="3"/>
      <charset val="128"/>
    </font>
    <font>
      <b/>
      <u val="double"/>
      <sz val="14"/>
      <color theme="1"/>
      <name val="ＭＳ Ｐゴシック"/>
      <family val="3"/>
      <charset val="128"/>
    </font>
    <font>
      <u/>
      <sz val="11"/>
      <color theme="1"/>
      <name val="ＭＳ Ｐゴシック"/>
      <family val="3"/>
      <charset val="128"/>
    </font>
    <font>
      <u/>
      <sz val="11"/>
      <color theme="1"/>
      <name val="ＭＳ ゴシック"/>
      <family val="3"/>
      <charset val="128"/>
    </font>
    <font>
      <sz val="9"/>
      <color indexed="81"/>
      <name val="MS P ゴシック"/>
      <family val="3"/>
      <charset val="128"/>
    </font>
    <font>
      <sz val="8"/>
      <name val="ＭＳ Ｐゴシック"/>
      <family val="3"/>
      <charset val="128"/>
    </font>
    <font>
      <sz val="22"/>
      <name val="ＭＳ 明朝"/>
      <family val="1"/>
      <charset val="128"/>
    </font>
    <font>
      <sz val="10"/>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20"/>
      <name val="ＭＳ 明朝"/>
      <family val="1"/>
      <charset val="128"/>
    </font>
    <font>
      <sz val="14"/>
      <color theme="1"/>
      <name val="ＭＳ 明朝"/>
      <family val="1"/>
      <charset val="128"/>
    </font>
    <font>
      <u/>
      <sz val="9"/>
      <color indexed="81"/>
      <name val="ＭＳ Ｐゴシック"/>
      <family val="3"/>
      <charset val="128"/>
    </font>
    <font>
      <sz val="9"/>
      <color indexed="81"/>
      <name val="Meiryo UI"/>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b/>
      <sz val="11"/>
      <color theme="1"/>
      <name val="メイリオ"/>
      <family val="3"/>
      <charset val="128"/>
    </font>
    <font>
      <sz val="11"/>
      <color theme="0"/>
      <name val="メイリオ"/>
      <family val="3"/>
      <charset val="128"/>
    </font>
    <font>
      <sz val="11"/>
      <color theme="1"/>
      <name val="Arial"/>
      <family val="2"/>
    </font>
    <font>
      <sz val="11"/>
      <color theme="1"/>
      <name val="MS PMincho"/>
      <family val="1"/>
      <charset val="128"/>
    </font>
    <font>
      <sz val="11"/>
      <name val="Arial"/>
      <family val="2"/>
    </font>
    <font>
      <sz val="10"/>
      <color theme="1"/>
      <name val="MS PMincho"/>
      <family val="1"/>
      <charset val="128"/>
    </font>
    <font>
      <u/>
      <sz val="10"/>
      <color theme="1"/>
      <name val="ＭＳ Ｐ明朝"/>
      <family val="1"/>
      <charset val="128"/>
    </font>
    <font>
      <sz val="11"/>
      <color theme="1"/>
      <name val="Calibri"/>
      <family val="2"/>
    </font>
    <font>
      <u/>
      <sz val="10"/>
      <color rgb="FF000000"/>
      <name val="ＭＳ Ｐ明朝"/>
      <family val="1"/>
      <charset val="128"/>
    </font>
    <font>
      <sz val="10"/>
      <color rgb="FF000000"/>
      <name val="ＭＳ Ｐ明朝"/>
      <family val="1"/>
      <charset val="128"/>
    </font>
    <font>
      <sz val="11"/>
      <color rgb="FF000000"/>
      <name val="ＭＳ Ｐ明朝"/>
      <family val="1"/>
      <charset val="128"/>
    </font>
    <font>
      <b/>
      <sz val="11"/>
      <color theme="1"/>
      <name val="MS PMincho"/>
      <family val="1"/>
      <charset val="128"/>
    </font>
    <font>
      <sz val="10"/>
      <color rgb="FFFF0000"/>
      <name val="MS PMincho"/>
      <family val="1"/>
      <charset val="128"/>
    </font>
    <font>
      <sz val="9"/>
      <color rgb="FF000000"/>
      <name val="ＭＳ Ｐ明朝"/>
      <family val="1"/>
      <charset val="128"/>
    </font>
    <font>
      <u/>
      <sz val="10"/>
      <color theme="1"/>
      <name val="MS PMincho"/>
      <family val="1"/>
      <charset val="128"/>
    </font>
    <font>
      <b/>
      <u/>
      <sz val="14"/>
      <color theme="1"/>
      <name val="ＭＳ Ｐ明朝"/>
      <family val="1"/>
      <charset val="128"/>
    </font>
    <font>
      <b/>
      <u/>
      <sz val="10"/>
      <color theme="1"/>
      <name val="ＭＳ Ｐ明朝"/>
      <family val="1"/>
      <charset val="128"/>
    </font>
    <font>
      <sz val="9"/>
      <color theme="1"/>
      <name val="ＭＳ 明朝"/>
      <family val="1"/>
      <charset val="128"/>
    </font>
    <font>
      <sz val="11"/>
      <color theme="0" tint="-0.499984740745262"/>
      <name val="ＭＳ ゴシック"/>
      <family val="3"/>
      <charset val="128"/>
    </font>
    <font>
      <sz val="12"/>
      <color theme="1"/>
      <name val="ＭＳ 明朝"/>
      <family val="1"/>
      <charset val="128"/>
    </font>
    <font>
      <sz val="10"/>
      <color theme="0"/>
      <name val="ＭＳ 明朝"/>
      <family val="1"/>
      <charset val="128"/>
    </font>
    <font>
      <sz val="11"/>
      <color theme="0"/>
      <name val="ＭＳ 明朝"/>
      <family val="1"/>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1"/>
      <color rgb="FFFF0000"/>
      <name val="ＭＳ ゴシック"/>
      <family val="3"/>
      <charset val="128"/>
    </font>
    <font>
      <sz val="9"/>
      <color indexed="81"/>
      <name val="ＭＳ ゴシック"/>
      <family val="3"/>
      <charset val="128"/>
    </font>
    <font>
      <sz val="9"/>
      <color indexed="10"/>
      <name val="MS P ゴシック"/>
      <family val="3"/>
      <charset val="128"/>
    </font>
    <font>
      <b/>
      <sz val="14"/>
      <name val="ＭＳ 明朝"/>
      <family val="1"/>
      <charset val="128"/>
    </font>
    <font>
      <b/>
      <sz val="14"/>
      <name val="ＭＳ Ｐゴシック"/>
      <family val="3"/>
      <charset val="128"/>
    </font>
    <font>
      <sz val="9"/>
      <name val="ＭＳ Ｐゴシック"/>
      <family val="3"/>
      <charset val="128"/>
    </font>
    <font>
      <sz val="9"/>
      <name val="ＭＳ Ｐゴシック"/>
      <family val="3"/>
      <charset val="128"/>
      <scheme val="minor"/>
    </font>
    <font>
      <sz val="10.5"/>
      <color theme="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0.5"/>
      <name val="ＭＳ Ｐゴシック"/>
      <family val="3"/>
      <charset val="128"/>
      <scheme val="minor"/>
    </font>
    <font>
      <sz val="12"/>
      <name val="ＭＳ Ｐゴシック"/>
      <family val="3"/>
      <charset val="128"/>
      <scheme val="minor"/>
    </font>
    <font>
      <u val="double"/>
      <sz val="10"/>
      <color theme="1"/>
      <name val="ＭＳ Ｐゴシック"/>
      <family val="3"/>
      <charset val="128"/>
      <scheme val="minor"/>
    </font>
    <font>
      <sz val="8"/>
      <color theme="1"/>
      <name val="ＭＳ Ｐゴシック"/>
      <family val="3"/>
      <charset val="128"/>
      <scheme val="minor"/>
    </font>
    <font>
      <sz val="20"/>
      <name val="ＭＳ Ｐ明朝"/>
      <family val="1"/>
      <charset val="128"/>
    </font>
    <font>
      <u/>
      <sz val="20"/>
      <color theme="1"/>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u/>
      <sz val="11"/>
      <color theme="1"/>
      <name val="ＭＳ 明朝"/>
      <family val="1"/>
      <charset val="128"/>
    </font>
    <font>
      <b/>
      <sz val="14"/>
      <color theme="1"/>
      <name val="ＭＳ 明朝"/>
      <family val="1"/>
      <charset val="128"/>
    </font>
    <font>
      <sz val="11"/>
      <color theme="1"/>
      <name val="Century"/>
      <family val="1"/>
    </font>
    <font>
      <sz val="14"/>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sz val="14"/>
      <color theme="0" tint="-0.499984740745262"/>
      <name val="ＭＳ Ｐゴシック"/>
      <family val="2"/>
      <charset val="128"/>
      <scheme val="minor"/>
    </font>
    <font>
      <b/>
      <sz val="26"/>
      <color theme="1"/>
      <name val="ＭＳ Ｐゴシック"/>
      <family val="3"/>
      <charset val="128"/>
      <scheme val="minor"/>
    </font>
    <font>
      <b/>
      <sz val="36"/>
      <color theme="1"/>
      <name val="ＭＳ Ｐゴシック"/>
      <family val="3"/>
      <charset val="128"/>
      <scheme val="minor"/>
    </font>
    <font>
      <sz val="14"/>
      <name val="HGP明朝B"/>
      <family val="1"/>
      <charset val="128"/>
    </font>
    <font>
      <sz val="14"/>
      <color theme="1"/>
      <name val="HGP明朝B"/>
      <family val="1"/>
      <charset val="128"/>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1"/>
      <color theme="0"/>
      <name val="ＭＳ ゴシック"/>
      <family val="3"/>
      <charset val="128"/>
    </font>
    <font>
      <sz val="10"/>
      <color theme="0"/>
      <name val="ＭＳ 明朝"/>
      <family val="1"/>
    </font>
    <font>
      <sz val="9"/>
      <color indexed="8"/>
      <name val="ＭＳ 明朝"/>
      <family val="1"/>
    </font>
    <font>
      <sz val="9"/>
      <color theme="1"/>
      <name val="ＭＳ 明朝"/>
      <family val="1"/>
    </font>
    <font>
      <sz val="10.5"/>
      <color theme="1"/>
      <name val="ＭＳ 明朝"/>
      <family val="1"/>
    </font>
    <font>
      <sz val="10"/>
      <color theme="1"/>
      <name val="ＭＳ 明朝"/>
      <family val="1"/>
    </font>
    <font>
      <sz val="8"/>
      <color rgb="FF000000"/>
      <name val="ＭＳ 明朝"/>
      <family val="1"/>
    </font>
    <font>
      <sz val="10"/>
      <color rgb="FF000000"/>
      <name val="ＭＳ 明朝"/>
      <family val="1"/>
    </font>
    <font>
      <sz val="11"/>
      <color rgb="FF000000"/>
      <name val="ＭＳ 明朝"/>
      <family val="1"/>
    </font>
    <font>
      <sz val="14"/>
      <name val="ＭＳ 明朝"/>
      <family val="1"/>
      <charset val="128"/>
    </font>
    <font>
      <sz val="14"/>
      <color rgb="FF000000"/>
      <name val="ＭＳ 明朝"/>
      <family val="1"/>
    </font>
    <font>
      <sz val="2"/>
      <color rgb="FF000000"/>
      <name val="ＭＳ 明朝"/>
      <family val="1"/>
    </font>
    <font>
      <sz val="12"/>
      <color rgb="FF000000"/>
      <name val="ＭＳ 明朝"/>
      <family val="1"/>
    </font>
    <font>
      <sz val="9"/>
      <color rgb="FF000000"/>
      <name val="ＭＳ 明朝"/>
      <family val="1"/>
    </font>
    <font>
      <sz val="10"/>
      <color rgb="FF000000"/>
      <name val="ＭＳ ゴシック"/>
      <family val="3"/>
    </font>
    <font>
      <sz val="8"/>
      <name val="ＭＳ ゴシック"/>
      <family val="3"/>
      <charset val="128"/>
    </font>
    <font>
      <sz val="22"/>
      <color rgb="FF000000"/>
      <name val="ＭＳ 明朝"/>
      <family val="1"/>
    </font>
    <font>
      <sz val="7"/>
      <color rgb="FF000000"/>
      <name val="ＭＳ 明朝"/>
      <family val="1"/>
    </font>
    <font>
      <u/>
      <sz val="9"/>
      <color rgb="FF000000"/>
      <name val="ＭＳ 明朝"/>
      <family val="1"/>
    </font>
    <font>
      <b/>
      <sz val="9"/>
      <name val="ＭＳ 明朝"/>
      <family val="1"/>
      <charset val="128"/>
    </font>
    <font>
      <b/>
      <sz val="9"/>
      <color rgb="FF000000"/>
      <name val="ＭＳ 明朝"/>
      <family val="1"/>
    </font>
    <font>
      <sz val="8"/>
      <color rgb="FF000000"/>
      <name val="HG創英角ｺﾞｼｯｸUB"/>
      <family val="3"/>
    </font>
    <font>
      <sz val="24"/>
      <color theme="1"/>
      <name val="ＭＳ Ｐゴシック"/>
      <family val="3"/>
      <charset val="128"/>
      <scheme val="minor"/>
    </font>
    <font>
      <sz val="18"/>
      <name val="ＭＳ 明朝"/>
      <family val="1"/>
      <charset val="128"/>
    </font>
    <font>
      <sz val="12"/>
      <color theme="1"/>
      <name val="ＭＳ ゴシック"/>
      <family val="3"/>
      <charset val="128"/>
    </font>
    <font>
      <sz val="10"/>
      <color indexed="81"/>
      <name val="ＭＳ 明朝"/>
      <family val="1"/>
      <charset val="128"/>
    </font>
    <font>
      <sz val="20"/>
      <color rgb="FF000000"/>
      <name val="ＭＳ 明朝"/>
      <family val="1"/>
    </font>
    <font>
      <sz val="7"/>
      <name val="ＭＳ ゴシック"/>
      <family val="3"/>
      <charset val="128"/>
    </font>
    <font>
      <sz val="11"/>
      <color rgb="FF000000"/>
      <name val="ＭＳ Ｐゴシック"/>
      <family val="3"/>
    </font>
    <font>
      <sz val="11"/>
      <color indexed="10"/>
      <name val="ＭＳ 明朝"/>
      <family val="1"/>
    </font>
    <font>
      <b/>
      <sz val="14"/>
      <color rgb="FF000000"/>
      <name val="ＭＳ 明朝"/>
      <family val="1"/>
    </font>
    <font>
      <b/>
      <sz val="22"/>
      <color indexed="8"/>
      <name val="ＭＳ 明朝"/>
      <family val="1"/>
      <charset val="128"/>
    </font>
    <font>
      <b/>
      <sz val="22"/>
      <color indexed="8"/>
      <name val="ＭＳ 明朝"/>
      <family val="1"/>
    </font>
    <font>
      <sz val="12"/>
      <color theme="1"/>
      <name val="ＭＳ 明朝"/>
      <family val="1"/>
    </font>
    <font>
      <b/>
      <sz val="20"/>
      <color indexed="8"/>
      <name val="ＭＳ 明朝"/>
      <family val="1"/>
      <charset val="128"/>
    </font>
    <font>
      <b/>
      <sz val="20"/>
      <color indexed="8"/>
      <name val="ＭＳ 明朝"/>
      <family val="1"/>
    </font>
    <font>
      <sz val="6"/>
      <color indexed="8"/>
      <name val="ＭＳ 明朝"/>
      <family val="1"/>
    </font>
    <font>
      <u/>
      <sz val="11"/>
      <color theme="1"/>
      <name val="HGP創英角ｺﾞｼｯｸUB"/>
      <family val="3"/>
      <charset val="128"/>
    </font>
    <font>
      <sz val="9.5"/>
      <color theme="1"/>
      <name val="メイリオ"/>
      <family val="3"/>
      <charset val="128"/>
    </font>
    <font>
      <sz val="9.5"/>
      <color theme="0"/>
      <name val="メイリオ"/>
      <family val="3"/>
      <charset val="128"/>
    </font>
    <font>
      <b/>
      <sz val="16"/>
      <name val="メイリオ"/>
      <family val="3"/>
      <charset val="128"/>
    </font>
    <font>
      <sz val="9.5"/>
      <name val="メイリオ"/>
      <family val="3"/>
      <charset val="128"/>
    </font>
    <font>
      <b/>
      <sz val="9.5"/>
      <color theme="1"/>
      <name val="HGP創英角ｺﾞｼｯｸUB"/>
      <family val="3"/>
      <charset val="128"/>
    </font>
    <font>
      <sz val="9.5"/>
      <color theme="1"/>
      <name val="ＭＳ Ｐゴシック"/>
      <family val="3"/>
      <charset val="128"/>
      <scheme val="minor"/>
    </font>
    <font>
      <sz val="11"/>
      <color theme="0"/>
      <name val="ＭＳ ゴシック"/>
      <family val="3"/>
    </font>
    <font>
      <b/>
      <sz val="9"/>
      <color indexed="81"/>
      <name val="MS P 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indexed="42"/>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
      <patternFill patternType="solid">
        <fgColor rgb="FF9BDD43"/>
        <bgColor indexed="64"/>
      </patternFill>
    </fill>
    <fill>
      <patternFill patternType="solid">
        <fgColor rgb="FFCCFFCC"/>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B0C979"/>
        <bgColor indexed="64"/>
      </patternFill>
    </fill>
  </fills>
  <borders count="2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double">
        <color auto="1"/>
      </bottom>
      <diagonal/>
    </border>
    <border>
      <left style="medium">
        <color indexed="64"/>
      </left>
      <right style="thin">
        <color indexed="64"/>
      </right>
      <top/>
      <bottom/>
      <diagonal/>
    </border>
    <border>
      <left style="medium">
        <color auto="1"/>
      </left>
      <right/>
      <top/>
      <bottom style="double">
        <color auto="1"/>
      </bottom>
      <diagonal/>
    </border>
    <border>
      <left/>
      <right style="medium">
        <color auto="1"/>
      </right>
      <top/>
      <bottom style="double">
        <color auto="1"/>
      </bottom>
      <diagonal/>
    </border>
    <border>
      <left/>
      <right/>
      <top/>
      <bottom style="dashDot">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23"/>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23"/>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style="dashDot">
        <color auto="1"/>
      </right>
      <top/>
      <bottom style="dashDot">
        <color auto="1"/>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thin">
        <color rgb="FF000000"/>
      </left>
      <right style="hair">
        <color rgb="FF000000"/>
      </right>
      <top/>
      <bottom style="thin">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bottom/>
      <diagonal/>
    </border>
    <border>
      <left style="hair">
        <color rgb="FF000000"/>
      </left>
      <right/>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bottom/>
      <diagonal/>
    </border>
    <border>
      <left/>
      <right/>
      <top style="thin">
        <color rgb="FF000000"/>
      </top>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hair">
        <color rgb="FF000000"/>
      </top>
      <bottom style="hair">
        <color rgb="FF000000"/>
      </bottom>
      <diagonal/>
    </border>
    <border>
      <left/>
      <right style="hair">
        <color rgb="FF000000"/>
      </right>
      <top/>
      <bottom style="hair">
        <color rgb="FF000000"/>
      </bottom>
      <diagonal/>
    </border>
    <border>
      <left style="thin">
        <color rgb="FF000000"/>
      </left>
      <right/>
      <top/>
      <bottom style="hair">
        <color rgb="FF000000"/>
      </bottom>
      <diagonal/>
    </border>
    <border>
      <left/>
      <right style="hair">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hair">
        <color rgb="FF000000"/>
      </left>
      <right style="thin">
        <color rgb="FF000000"/>
      </right>
      <top/>
      <bottom style="hair">
        <color rgb="FF000000"/>
      </bottom>
      <diagonal/>
    </border>
    <border>
      <left/>
      <right style="hair">
        <color rgb="FF000000"/>
      </right>
      <top style="thin">
        <color rgb="FF000000"/>
      </top>
      <bottom/>
      <diagonal/>
    </border>
    <border>
      <left style="thin">
        <color rgb="FF000000"/>
      </left>
      <right/>
      <top style="thin">
        <color rgb="FF000000"/>
      </top>
      <bottom/>
      <diagonal/>
    </border>
    <border>
      <left style="hair">
        <color rgb="FF000000"/>
      </left>
      <right style="thin">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diagonal/>
    </border>
    <border>
      <left style="hair">
        <color rgb="FF000000"/>
      </left>
      <right style="thin">
        <color rgb="FF000000"/>
      </right>
      <top style="thin">
        <color rgb="FF000000"/>
      </top>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right/>
      <top style="dotted">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auto="1"/>
      </right>
      <top/>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style="thin">
        <color auto="1"/>
      </right>
      <top style="thin">
        <color theme="1"/>
      </top>
      <bottom style="thin">
        <color theme="1"/>
      </bottom>
      <diagonal/>
    </border>
    <border>
      <left/>
      <right style="thin">
        <color auto="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23"/>
      </right>
      <top/>
      <bottom style="thin">
        <color theme="0" tint="-0.499984740745262"/>
      </bottom>
      <diagonal/>
    </border>
    <border>
      <left style="thin">
        <color auto="1"/>
      </left>
      <right/>
      <top style="thin">
        <color auto="1"/>
      </top>
      <bottom/>
      <diagonal/>
    </border>
    <border>
      <left style="thin">
        <color auto="1"/>
      </left>
      <right/>
      <top/>
      <bottom style="thin">
        <color auto="1"/>
      </bottom>
      <diagonal/>
    </border>
    <border>
      <left/>
      <right style="hair">
        <color indexed="64"/>
      </right>
      <top/>
      <bottom style="thin">
        <color indexed="64"/>
      </bottom>
      <diagonal/>
    </border>
    <border>
      <left/>
      <right style="medium">
        <color auto="1"/>
      </right>
      <top/>
      <bottom style="thin">
        <color auto="1"/>
      </bottom>
      <diagonal/>
    </border>
    <border>
      <left style="medium">
        <color auto="1"/>
      </left>
      <right/>
      <top/>
      <bottom/>
      <diagonal/>
    </border>
    <border>
      <left/>
      <right style="hair">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auto="1"/>
      </right>
      <top/>
      <bottom style="medium">
        <color indexed="64"/>
      </bottom>
      <diagonal/>
    </border>
    <border>
      <left style="dashDotDot">
        <color indexed="64"/>
      </left>
      <right/>
      <top style="thin">
        <color indexed="64"/>
      </top>
      <bottom/>
      <diagonal/>
    </border>
    <border>
      <left/>
      <right style="dashDotDot">
        <color indexed="64"/>
      </right>
      <top style="thin">
        <color indexed="64"/>
      </top>
      <bottom/>
      <diagonal/>
    </border>
    <border>
      <left/>
      <right style="double">
        <color indexed="64"/>
      </right>
      <top/>
      <bottom style="thin">
        <color indexed="64"/>
      </bottom>
      <diagonal/>
    </border>
  </borders>
  <cellStyleXfs count="19">
    <xf numFmtId="0" fontId="0" fillId="0" borderId="0">
      <alignment vertical="center"/>
    </xf>
    <xf numFmtId="0" fontId="28" fillId="0" borderId="0" applyNumberFormat="0" applyFill="0" applyBorder="0" applyAlignment="0" applyProtection="0">
      <alignment vertical="center"/>
    </xf>
    <xf numFmtId="0" fontId="39" fillId="0" borderId="0"/>
    <xf numFmtId="0" fontId="39" fillId="0" borderId="0">
      <alignment vertical="center"/>
    </xf>
    <xf numFmtId="0" fontId="43" fillId="0" borderId="0">
      <alignment vertical="center"/>
    </xf>
    <xf numFmtId="0" fontId="44" fillId="5" borderId="0" applyNumberFormat="0" applyBorder="0" applyAlignment="0" applyProtection="0">
      <alignment vertical="center"/>
    </xf>
    <xf numFmtId="0" fontId="62" fillId="0" borderId="0">
      <alignment vertical="center"/>
    </xf>
    <xf numFmtId="0" fontId="7" fillId="0" borderId="0">
      <alignment vertical="center"/>
    </xf>
    <xf numFmtId="0" fontId="72" fillId="0" borderId="0"/>
    <xf numFmtId="0" fontId="39" fillId="0" borderId="0">
      <alignment vertical="center"/>
    </xf>
    <xf numFmtId="0" fontId="6" fillId="0" borderId="0">
      <alignment vertical="center"/>
    </xf>
    <xf numFmtId="0" fontId="5" fillId="0" borderId="0">
      <alignment vertical="center"/>
    </xf>
    <xf numFmtId="0" fontId="106"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089">
    <xf numFmtId="0" fontId="0" fillId="0" borderId="0" xfId="0">
      <alignment vertical="center"/>
    </xf>
    <xf numFmtId="0" fontId="12" fillId="0" borderId="0" xfId="0" applyFont="1" applyAlignment="1">
      <alignment horizontal="left" vertical="top" wrapText="1"/>
    </xf>
    <xf numFmtId="0" fontId="12" fillId="0" borderId="0" xfId="0" applyFont="1">
      <alignment vertical="center"/>
    </xf>
    <xf numFmtId="0" fontId="14" fillId="0" borderId="0" xfId="0" applyFont="1">
      <alignment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2" xfId="0" applyBorder="1" applyAlignment="1"/>
    <xf numFmtId="0" fontId="0" fillId="0" borderId="3" xfId="0" applyBorder="1">
      <alignment vertical="center"/>
    </xf>
    <xf numFmtId="0" fontId="0" fillId="0" borderId="3" xfId="0" applyBorder="1" applyAlignment="1">
      <alignment vertical="center" wrapText="1"/>
    </xf>
    <xf numFmtId="0" fontId="16" fillId="0" borderId="5" xfId="0" applyFont="1" applyBorder="1" applyAlignment="1">
      <alignment horizontal="center" vertical="center"/>
    </xf>
    <xf numFmtId="0" fontId="0" fillId="0" borderId="2" xfId="0" applyBorder="1">
      <alignment vertical="center"/>
    </xf>
    <xf numFmtId="0" fontId="17" fillId="0" borderId="3" xfId="0" applyFont="1" applyBorder="1">
      <alignment vertical="center"/>
    </xf>
    <xf numFmtId="0" fontId="16" fillId="0" borderId="6" xfId="0" applyFont="1" applyBorder="1" applyAlignment="1">
      <alignment horizontal="center" vertical="center"/>
    </xf>
    <xf numFmtId="0" fontId="0" fillId="0" borderId="0" xfId="0" applyAlignment="1">
      <alignment horizontal="left" vertical="top"/>
    </xf>
    <xf numFmtId="0" fontId="16" fillId="0" borderId="7" xfId="0" applyFont="1" applyBorder="1" applyAlignment="1">
      <alignment horizontal="center" vertical="center"/>
    </xf>
    <xf numFmtId="0" fontId="0" fillId="0" borderId="4" xfId="0" applyBorder="1">
      <alignment vertical="center"/>
    </xf>
    <xf numFmtId="0" fontId="0" fillId="0" borderId="0" xfId="0" applyAlignment="1">
      <alignment horizontal="left" vertical="center" indent="3"/>
    </xf>
    <xf numFmtId="0" fontId="12" fillId="0" borderId="0" xfId="0" applyFont="1" applyAlignment="1">
      <alignment horizontal="left" vertical="center" indent="3"/>
    </xf>
    <xf numFmtId="0" fontId="32" fillId="0" borderId="0" xfId="0" applyFont="1">
      <alignment vertical="center"/>
    </xf>
    <xf numFmtId="0" fontId="31" fillId="0" borderId="0" xfId="0" applyFont="1">
      <alignment vertical="center"/>
    </xf>
    <xf numFmtId="0" fontId="41" fillId="0" borderId="0" xfId="0" applyFont="1">
      <alignment vertical="center"/>
    </xf>
    <xf numFmtId="0" fontId="0" fillId="0" borderId="0" xfId="0" applyAlignment="1">
      <alignment horizontal="right" vertical="center"/>
    </xf>
    <xf numFmtId="0" fontId="0" fillId="0" borderId="59" xfId="0" applyBorder="1">
      <alignment vertical="center"/>
    </xf>
    <xf numFmtId="0" fontId="0" fillId="0" borderId="8" xfId="0" applyBorder="1" applyAlignment="1">
      <alignment horizontal="right" vertical="center"/>
    </xf>
    <xf numFmtId="0" fontId="0" fillId="0" borderId="8" xfId="0" applyBorder="1">
      <alignment vertical="center"/>
    </xf>
    <xf numFmtId="0" fontId="16" fillId="0" borderId="0" xfId="0" applyFont="1">
      <alignment vertical="center"/>
    </xf>
    <xf numFmtId="0" fontId="11" fillId="0" borderId="0" xfId="0" applyFont="1" applyAlignment="1">
      <alignment horizontal="center" vertical="center"/>
    </xf>
    <xf numFmtId="0" fontId="12" fillId="7" borderId="0" xfId="0" applyFont="1" applyFill="1">
      <alignment vertical="center"/>
    </xf>
    <xf numFmtId="0" fontId="12" fillId="7" borderId="0" xfId="0" applyFont="1" applyFill="1" applyAlignment="1">
      <alignment vertical="top"/>
    </xf>
    <xf numFmtId="0" fontId="13" fillId="7" borderId="0" xfId="0" applyFont="1" applyFill="1">
      <alignment vertical="center"/>
    </xf>
    <xf numFmtId="0" fontId="0" fillId="8" borderId="0" xfId="0" applyFill="1">
      <alignment vertical="center"/>
    </xf>
    <xf numFmtId="0" fontId="34" fillId="0" borderId="0" xfId="0" applyFont="1">
      <alignment vertical="center"/>
    </xf>
    <xf numFmtId="0" fontId="21" fillId="0" borderId="0" xfId="0" applyFont="1">
      <alignment vertical="center"/>
    </xf>
    <xf numFmtId="0" fontId="21" fillId="0" borderId="8" xfId="0" applyFont="1" applyBorder="1">
      <alignment vertical="center"/>
    </xf>
    <xf numFmtId="0" fontId="0" fillId="0" borderId="86" xfId="0" applyBorder="1">
      <alignment vertical="center"/>
    </xf>
    <xf numFmtId="0" fontId="0" fillId="0" borderId="84" xfId="0" applyBorder="1">
      <alignment vertical="center"/>
    </xf>
    <xf numFmtId="0" fontId="0" fillId="0" borderId="87" xfId="0" applyBorder="1">
      <alignment vertical="center"/>
    </xf>
    <xf numFmtId="0" fontId="21" fillId="0" borderId="59"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20" fontId="16" fillId="0" borderId="0" xfId="0" applyNumberFormat="1" applyFont="1">
      <alignment vertical="center"/>
    </xf>
    <xf numFmtId="0" fontId="16" fillId="0" borderId="5" xfId="0" applyFont="1" applyBorder="1">
      <alignment vertical="center"/>
    </xf>
    <xf numFmtId="0" fontId="16" fillId="0" borderId="19" xfId="0" applyFont="1" applyBorder="1">
      <alignment vertical="center"/>
    </xf>
    <xf numFmtId="0" fontId="16" fillId="0" borderId="24" xfId="0" applyFont="1" applyBorder="1">
      <alignment vertical="center"/>
    </xf>
    <xf numFmtId="0" fontId="34" fillId="0" borderId="0" xfId="3" applyFont="1">
      <alignment vertical="center"/>
    </xf>
    <xf numFmtId="0" fontId="56" fillId="0" borderId="0" xfId="3" applyFont="1">
      <alignment vertical="center"/>
    </xf>
    <xf numFmtId="0" fontId="57" fillId="0" borderId="0" xfId="3" applyFont="1">
      <alignment vertical="center"/>
    </xf>
    <xf numFmtId="0" fontId="56" fillId="0" borderId="0" xfId="3" applyFont="1" applyAlignment="1">
      <alignment horizontal="center" vertical="center"/>
    </xf>
    <xf numFmtId="0" fontId="34" fillId="0" borderId="0" xfId="3" applyFont="1" applyAlignment="1">
      <alignment horizontal="center" vertical="center"/>
    </xf>
    <xf numFmtId="0" fontId="34" fillId="0" borderId="44" xfId="3" applyFont="1" applyBorder="1">
      <alignment vertical="center"/>
    </xf>
    <xf numFmtId="0" fontId="56" fillId="0" borderId="44" xfId="3" applyFont="1" applyBorder="1">
      <alignment vertical="center"/>
    </xf>
    <xf numFmtId="0" fontId="56" fillId="0" borderId="42" xfId="3" applyFont="1" applyBorder="1">
      <alignment vertical="center"/>
    </xf>
    <xf numFmtId="0" fontId="56" fillId="0" borderId="39" xfId="3" applyFont="1" applyBorder="1">
      <alignment vertical="center"/>
    </xf>
    <xf numFmtId="0" fontId="34" fillId="0" borderId="42" xfId="3" applyFont="1" applyBorder="1">
      <alignment vertical="center"/>
    </xf>
    <xf numFmtId="0" fontId="34" fillId="0" borderId="39" xfId="3" applyFont="1" applyBorder="1" applyAlignment="1">
      <alignment horizontal="center" vertical="center"/>
    </xf>
    <xf numFmtId="0" fontId="59" fillId="0" borderId="0" xfId="3" applyFont="1">
      <alignment vertical="center"/>
    </xf>
    <xf numFmtId="0" fontId="34" fillId="0" borderId="47" xfId="3" applyFont="1" applyBorder="1">
      <alignment vertical="center"/>
    </xf>
    <xf numFmtId="0" fontId="34" fillId="0" borderId="48" xfId="3" applyFont="1" applyBorder="1">
      <alignment vertical="center"/>
    </xf>
    <xf numFmtId="0" fontId="34" fillId="0" borderId="41" xfId="3" applyFont="1" applyBorder="1">
      <alignment vertical="center"/>
    </xf>
    <xf numFmtId="0" fontId="34" fillId="0" borderId="39" xfId="3" applyFont="1" applyBorder="1">
      <alignment vertical="center"/>
    </xf>
    <xf numFmtId="0" fontId="56" fillId="0" borderId="0" xfId="3" applyFont="1" applyAlignment="1">
      <alignment horizontal="left" vertical="center"/>
    </xf>
    <xf numFmtId="0" fontId="34" fillId="0" borderId="38" xfId="3" applyFont="1" applyBorder="1">
      <alignment vertical="center"/>
    </xf>
    <xf numFmtId="0" fontId="56" fillId="0" borderId="40" xfId="3" applyFont="1" applyBorder="1">
      <alignment vertical="center"/>
    </xf>
    <xf numFmtId="0" fontId="56" fillId="0" borderId="45" xfId="3" applyFont="1" applyBorder="1">
      <alignment vertical="center"/>
    </xf>
    <xf numFmtId="0" fontId="67" fillId="0" borderId="0" xfId="0" applyFont="1">
      <alignment vertical="center"/>
    </xf>
    <xf numFmtId="0" fontId="67" fillId="8" borderId="0" xfId="0" applyFont="1" applyFill="1">
      <alignment vertical="center"/>
    </xf>
    <xf numFmtId="0" fontId="71" fillId="8" borderId="16" xfId="0" applyFont="1" applyFill="1" applyBorder="1" applyAlignment="1">
      <alignment horizontal="left" vertical="center"/>
    </xf>
    <xf numFmtId="0" fontId="71" fillId="8" borderId="17" xfId="0" applyFont="1" applyFill="1" applyBorder="1" applyAlignment="1">
      <alignment horizontal="left" vertical="center"/>
    </xf>
    <xf numFmtId="0" fontId="75" fillId="0" borderId="0" xfId="6" applyFont="1">
      <alignment vertical="center"/>
    </xf>
    <xf numFmtId="0" fontId="76" fillId="0" borderId="0" xfId="6" applyFont="1">
      <alignment vertical="center"/>
    </xf>
    <xf numFmtId="0" fontId="77" fillId="0" borderId="0" xfId="6" applyFont="1">
      <alignment vertical="center"/>
    </xf>
    <xf numFmtId="0" fontId="78" fillId="0" borderId="0" xfId="6" applyFont="1">
      <alignment vertical="center"/>
    </xf>
    <xf numFmtId="0" fontId="53" fillId="0" borderId="0" xfId="6" applyFont="1">
      <alignment vertical="center"/>
    </xf>
    <xf numFmtId="0" fontId="38" fillId="0" borderId="0" xfId="6" applyFont="1">
      <alignment vertical="center"/>
    </xf>
    <xf numFmtId="0" fontId="81" fillId="0" borderId="0" xfId="6" applyFont="1" applyAlignment="1">
      <alignment vertical="top"/>
    </xf>
    <xf numFmtId="49" fontId="55" fillId="0" borderId="0" xfId="6" applyNumberFormat="1" applyFont="1">
      <alignment vertical="center"/>
    </xf>
    <xf numFmtId="0" fontId="81" fillId="0" borderId="0" xfId="6" applyFont="1" applyAlignment="1">
      <alignment horizontal="left" vertical="center"/>
    </xf>
    <xf numFmtId="0" fontId="55" fillId="0" borderId="0" xfId="6" applyFont="1">
      <alignment vertical="center"/>
    </xf>
    <xf numFmtId="0" fontId="66" fillId="0" borderId="0" xfId="6" applyFont="1">
      <alignment vertical="center"/>
    </xf>
    <xf numFmtId="0" fontId="54" fillId="0" borderId="0" xfId="6" applyFont="1" applyAlignment="1">
      <alignment horizontal="center" vertical="center"/>
    </xf>
    <xf numFmtId="0" fontId="81" fillId="0" borderId="0" xfId="6" applyFont="1">
      <alignment vertical="center"/>
    </xf>
    <xf numFmtId="0" fontId="81" fillId="0" borderId="0" xfId="6" applyFont="1" applyAlignment="1"/>
    <xf numFmtId="0" fontId="83" fillId="0" borderId="39" xfId="6" applyFont="1" applyBorder="1">
      <alignment vertical="center"/>
    </xf>
    <xf numFmtId="0" fontId="75" fillId="0" borderId="39" xfId="6" applyFont="1" applyBorder="1">
      <alignment vertical="center"/>
    </xf>
    <xf numFmtId="0" fontId="82" fillId="0" borderId="50" xfId="6" applyFont="1" applyBorder="1">
      <alignment vertical="center"/>
    </xf>
    <xf numFmtId="0" fontId="75" fillId="0" borderId="50" xfId="6" applyFont="1" applyBorder="1">
      <alignment vertical="center"/>
    </xf>
    <xf numFmtId="0" fontId="75" fillId="0" borderId="53" xfId="6" applyFont="1" applyBorder="1">
      <alignment vertical="center"/>
    </xf>
    <xf numFmtId="0" fontId="75" fillId="0" borderId="8" xfId="6" applyFont="1" applyBorder="1">
      <alignment vertical="center"/>
    </xf>
    <xf numFmtId="0" fontId="82" fillId="0" borderId="59" xfId="6" applyFont="1" applyBorder="1">
      <alignment vertical="center"/>
    </xf>
    <xf numFmtId="0" fontId="82" fillId="0" borderId="9" xfId="6" applyFont="1" applyBorder="1">
      <alignment vertical="center"/>
    </xf>
    <xf numFmtId="0" fontId="82" fillId="0" borderId="10" xfId="6" applyFont="1" applyBorder="1">
      <alignment vertical="center"/>
    </xf>
    <xf numFmtId="0" fontId="82" fillId="0" borderId="10" xfId="6" applyFont="1" applyBorder="1" applyAlignment="1">
      <alignment horizontal="left" vertical="center"/>
    </xf>
    <xf numFmtId="0" fontId="82" fillId="0" borderId="50" xfId="6" applyFont="1" applyBorder="1" applyAlignment="1">
      <alignment horizontal="left" vertical="center"/>
    </xf>
    <xf numFmtId="0" fontId="75" fillId="0" borderId="59" xfId="6" applyFont="1" applyBorder="1">
      <alignment vertical="center"/>
    </xf>
    <xf numFmtId="0" fontId="75" fillId="0" borderId="9" xfId="6" applyFont="1" applyBorder="1">
      <alignment vertical="center"/>
    </xf>
    <xf numFmtId="0" fontId="82" fillId="0" borderId="0" xfId="6" applyFont="1">
      <alignment vertical="center"/>
    </xf>
    <xf numFmtId="0" fontId="82" fillId="0" borderId="8" xfId="6" applyFont="1" applyBorder="1">
      <alignment vertical="center"/>
    </xf>
    <xf numFmtId="0" fontId="82" fillId="0" borderId="11" xfId="6" applyFont="1" applyBorder="1" applyAlignment="1">
      <alignment horizontal="left" vertical="center"/>
    </xf>
    <xf numFmtId="0" fontId="82" fillId="0" borderId="11" xfId="6" applyFont="1" applyBorder="1">
      <alignment vertical="center"/>
    </xf>
    <xf numFmtId="0" fontId="55" fillId="0" borderId="0" xfId="6" applyFont="1" applyAlignment="1">
      <alignment horizontal="distributed" vertical="center"/>
    </xf>
    <xf numFmtId="0" fontId="82" fillId="0" borderId="0" xfId="6" applyFont="1" applyAlignment="1">
      <alignment horizontal="left" vertical="center"/>
    </xf>
    <xf numFmtId="0" fontId="86" fillId="0" borderId="0" xfId="6" applyFont="1">
      <alignment vertical="center"/>
    </xf>
    <xf numFmtId="0" fontId="82" fillId="0" borderId="8" xfId="6" applyFont="1" applyBorder="1" applyAlignment="1">
      <alignment horizontal="left" vertical="center"/>
    </xf>
    <xf numFmtId="0" fontId="87" fillId="0" borderId="10" xfId="6" applyFont="1" applyBorder="1">
      <alignment vertical="center"/>
    </xf>
    <xf numFmtId="0" fontId="55" fillId="0" borderId="10" xfId="6" applyFont="1" applyBorder="1">
      <alignment vertical="center"/>
    </xf>
    <xf numFmtId="0" fontId="53" fillId="0" borderId="0" xfId="6" applyFont="1" applyAlignment="1">
      <alignment horizontal="distributed" vertical="center"/>
    </xf>
    <xf numFmtId="0" fontId="55" fillId="0" borderId="0" xfId="6" applyFont="1" applyAlignment="1">
      <alignment horizontal="left" vertical="center"/>
    </xf>
    <xf numFmtId="0" fontId="83" fillId="0" borderId="0" xfId="6" applyFont="1">
      <alignment vertical="center"/>
    </xf>
    <xf numFmtId="0" fontId="75" fillId="0" borderId="10" xfId="6" applyFont="1" applyBorder="1">
      <alignment vertical="center"/>
    </xf>
    <xf numFmtId="0" fontId="66" fillId="0" borderId="0" xfId="0" applyFont="1">
      <alignment vertical="center"/>
    </xf>
    <xf numFmtId="0" fontId="52" fillId="8" borderId="107" xfId="0" applyFont="1" applyFill="1" applyBorder="1" applyAlignment="1">
      <alignment vertical="center" wrapText="1"/>
    </xf>
    <xf numFmtId="0" fontId="52" fillId="0" borderId="110" xfId="0" applyFont="1" applyBorder="1" applyAlignment="1">
      <alignment horizontal="center" vertical="center"/>
    </xf>
    <xf numFmtId="0" fontId="52" fillId="0" borderId="107" xfId="0" applyFont="1" applyBorder="1" applyAlignment="1">
      <alignment horizontal="center" vertical="center"/>
    </xf>
    <xf numFmtId="0" fontId="52" fillId="8" borderId="108" xfId="0" applyFont="1" applyFill="1" applyBorder="1" applyAlignment="1">
      <alignment vertical="center" wrapText="1"/>
    </xf>
    <xf numFmtId="0" fontId="56" fillId="0" borderId="111" xfId="0" applyFont="1" applyBorder="1">
      <alignment vertical="center"/>
    </xf>
    <xf numFmtId="0" fontId="52" fillId="8" borderId="113" xfId="0" applyFont="1" applyFill="1" applyBorder="1" applyAlignment="1">
      <alignment vertical="center" wrapText="1"/>
    </xf>
    <xf numFmtId="0" fontId="52" fillId="0" borderId="111" xfId="0" applyFont="1" applyBorder="1" applyAlignment="1">
      <alignment horizontal="center" vertical="center"/>
    </xf>
    <xf numFmtId="0" fontId="52" fillId="8" borderId="106" xfId="0" applyFont="1" applyFill="1" applyBorder="1" applyAlignment="1">
      <alignment horizontal="center" vertical="center"/>
    </xf>
    <xf numFmtId="0" fontId="52" fillId="8" borderId="110" xfId="0" applyFont="1" applyFill="1" applyBorder="1" applyAlignment="1">
      <alignment horizontal="center" vertical="center"/>
    </xf>
    <xf numFmtId="0" fontId="52" fillId="8" borderId="111" xfId="0" applyFont="1" applyFill="1" applyBorder="1" applyAlignment="1">
      <alignment horizontal="center" vertical="center"/>
    </xf>
    <xf numFmtId="0" fontId="52" fillId="8" borderId="0" xfId="0" applyFont="1" applyFill="1" applyAlignment="1">
      <alignment horizontal="center" vertical="center"/>
    </xf>
    <xf numFmtId="0" fontId="52" fillId="8" borderId="109" xfId="0" applyFont="1" applyFill="1" applyBorder="1" applyAlignment="1">
      <alignment horizontal="center" vertical="center"/>
    </xf>
    <xf numFmtId="0" fontId="52" fillId="8" borderId="112"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9" borderId="1" xfId="0" applyFill="1" applyBorder="1" applyProtection="1">
      <alignment vertical="center"/>
      <protection locked="0"/>
    </xf>
    <xf numFmtId="0" fontId="96" fillId="0" borderId="0" xfId="9" applyFont="1" applyAlignment="1">
      <alignment horizontal="center" vertical="center"/>
    </xf>
    <xf numFmtId="0" fontId="34" fillId="0" borderId="0" xfId="9" applyFont="1" applyAlignment="1">
      <alignment horizontal="right" vertical="center"/>
    </xf>
    <xf numFmtId="0" fontId="34" fillId="0" borderId="0" xfId="9" applyFont="1" applyAlignment="1">
      <alignment horizontal="left" vertical="center"/>
    </xf>
    <xf numFmtId="176" fontId="38" fillId="0" borderId="0" xfId="9" applyNumberFormat="1" applyFont="1">
      <alignment vertical="center"/>
    </xf>
    <xf numFmtId="0" fontId="34" fillId="0" borderId="0" xfId="9" applyFont="1" applyAlignment="1">
      <alignment horizontal="left" vertical="center" wrapText="1"/>
    </xf>
    <xf numFmtId="0" fontId="34" fillId="0" borderId="0" xfId="9" applyFont="1" applyAlignment="1">
      <alignment vertical="center" wrapText="1"/>
    </xf>
    <xf numFmtId="0" fontId="34" fillId="0" borderId="0" xfId="9" applyFont="1" applyAlignment="1">
      <alignment vertical="top" wrapText="1"/>
    </xf>
    <xf numFmtId="0" fontId="34" fillId="0" borderId="0" xfId="9" applyFont="1" applyAlignment="1">
      <alignment horizontal="right" vertical="center" wrapText="1"/>
    </xf>
    <xf numFmtId="0" fontId="97" fillId="0" borderId="0" xfId="9" applyFont="1" applyAlignment="1">
      <alignment horizontal="right" vertical="center"/>
    </xf>
    <xf numFmtId="0" fontId="38" fillId="0" borderId="0" xfId="9" applyFont="1" applyAlignment="1">
      <alignment horizontal="right" vertical="center"/>
    </xf>
    <xf numFmtId="0" fontId="0" fillId="0" borderId="0" xfId="0" applyAlignment="1">
      <alignment horizontal="left" vertical="center" wrapText="1"/>
    </xf>
    <xf numFmtId="0" fontId="0" fillId="0" borderId="10" xfId="0" applyBorder="1" applyProtection="1">
      <alignment vertical="center"/>
      <protection locked="0"/>
    </xf>
    <xf numFmtId="0" fontId="0" fillId="0" borderId="0" xfId="0" applyAlignment="1">
      <alignment horizontal="center" vertical="center"/>
    </xf>
    <xf numFmtId="0" fontId="0" fillId="0" borderId="22" xfId="0" applyBorder="1">
      <alignment vertical="center"/>
    </xf>
    <xf numFmtId="0" fontId="0" fillId="0" borderId="23" xfId="0" applyBorder="1">
      <alignment vertical="center"/>
    </xf>
    <xf numFmtId="0" fontId="0" fillId="0" borderId="0" xfId="0" applyAlignment="1">
      <alignment horizontal="left" vertical="center"/>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center" vertical="center"/>
      <protection locked="0"/>
    </xf>
    <xf numFmtId="0" fontId="0" fillId="0" borderId="0" xfId="0" applyAlignment="1">
      <alignment horizontal="center" vertical="center" wrapText="1"/>
    </xf>
    <xf numFmtId="0" fontId="18" fillId="0" borderId="0" xfId="0" applyFont="1" applyAlignment="1">
      <alignment horizontal="left" vertical="center" wrapText="1"/>
    </xf>
    <xf numFmtId="0" fontId="0" fillId="0" borderId="88" xfId="0" applyBorder="1">
      <alignment vertical="center"/>
    </xf>
    <xf numFmtId="0" fontId="18" fillId="0" borderId="88" xfId="0" applyFont="1" applyBorder="1" applyAlignment="1">
      <alignment horizontal="left" vertical="center" wrapText="1"/>
    </xf>
    <xf numFmtId="0" fontId="0" fillId="9" borderId="0" xfId="0" applyFill="1">
      <alignment vertical="center"/>
    </xf>
    <xf numFmtId="0" fontId="0" fillId="0" borderId="0" xfId="0" applyProtection="1">
      <alignment vertical="center"/>
      <protection locked="0"/>
    </xf>
    <xf numFmtId="0" fontId="63" fillId="9" borderId="1" xfId="0" applyFont="1" applyFill="1" applyBorder="1" applyProtection="1">
      <alignment vertical="center"/>
      <protection locked="0"/>
    </xf>
    <xf numFmtId="0" fontId="34" fillId="0" borderId="0" xfId="9" applyFont="1" applyAlignment="1">
      <alignment horizontal="center" vertical="center" wrapText="1"/>
    </xf>
    <xf numFmtId="0" fontId="18" fillId="0" borderId="0" xfId="0" applyFont="1">
      <alignment vertical="center"/>
    </xf>
    <xf numFmtId="49" fontId="18" fillId="4" borderId="0" xfId="0" applyNumberFormat="1" applyFont="1" applyFill="1" applyAlignment="1">
      <alignment vertical="center" wrapText="1"/>
    </xf>
    <xf numFmtId="0" fontId="26" fillId="0" borderId="0" xfId="0" applyFont="1">
      <alignment vertical="center"/>
    </xf>
    <xf numFmtId="0" fontId="71" fillId="8" borderId="0" xfId="0" applyFont="1" applyFill="1" applyAlignment="1">
      <alignment horizontal="center" vertical="center"/>
    </xf>
    <xf numFmtId="0" fontId="68" fillId="8" borderId="0" xfId="3" applyFont="1" applyFill="1" applyAlignment="1">
      <alignment horizontal="center" vertical="center"/>
    </xf>
    <xf numFmtId="0" fontId="67" fillId="8" borderId="0" xfId="3" applyFont="1" applyFill="1">
      <alignment vertical="center"/>
    </xf>
    <xf numFmtId="0" fontId="67" fillId="8" borderId="0" xfId="3" applyFont="1" applyFill="1" applyAlignment="1">
      <alignment horizontal="right" vertical="center"/>
    </xf>
    <xf numFmtId="0" fontId="67" fillId="8" borderId="0" xfId="3" applyFont="1" applyFill="1" applyAlignment="1">
      <alignment horizontal="left" vertical="center"/>
    </xf>
    <xf numFmtId="0" fontId="71" fillId="8" borderId="129" xfId="0" applyFont="1" applyFill="1" applyBorder="1" applyAlignment="1">
      <alignment horizontal="left" vertical="center"/>
    </xf>
    <xf numFmtId="0" fontId="71" fillId="8" borderId="131" xfId="0" applyFont="1" applyFill="1" applyBorder="1" applyAlignment="1">
      <alignment horizontal="left" vertical="center"/>
    </xf>
    <xf numFmtId="0" fontId="67" fillId="8" borderId="132" xfId="0" applyFont="1" applyFill="1" applyBorder="1">
      <alignment vertical="center"/>
    </xf>
    <xf numFmtId="0" fontId="67" fillId="8" borderId="128" xfId="0" applyFont="1" applyFill="1" applyBorder="1">
      <alignment vertical="center"/>
    </xf>
    <xf numFmtId="0" fontId="67" fillId="8" borderId="133" xfId="0" applyFont="1" applyFill="1" applyBorder="1">
      <alignment vertical="center"/>
    </xf>
    <xf numFmtId="0" fontId="106" fillId="0" borderId="0" xfId="12" applyAlignment="1">
      <alignment vertical="center"/>
    </xf>
    <xf numFmtId="0" fontId="107" fillId="0" borderId="0" xfId="12" applyFont="1" applyAlignment="1">
      <alignment vertical="center"/>
    </xf>
    <xf numFmtId="0" fontId="107" fillId="0" borderId="0" xfId="12" applyFont="1" applyAlignment="1">
      <alignment horizontal="left" vertical="center"/>
    </xf>
    <xf numFmtId="0" fontId="111" fillId="0" borderId="0" xfId="12" applyFont="1" applyAlignment="1">
      <alignment horizontal="left" vertical="center"/>
    </xf>
    <xf numFmtId="0" fontId="107" fillId="0" borderId="0" xfId="12" applyFont="1" applyAlignment="1">
      <alignment horizontal="center" vertical="center"/>
    </xf>
    <xf numFmtId="0" fontId="118" fillId="0" borderId="0" xfId="12" applyFont="1" applyAlignment="1">
      <alignment horizontal="left" vertical="center"/>
    </xf>
    <xf numFmtId="0" fontId="107" fillId="0" borderId="162" xfId="12" applyFont="1" applyBorder="1" applyAlignment="1">
      <alignment horizontal="center" vertical="center"/>
    </xf>
    <xf numFmtId="0" fontId="107" fillId="0" borderId="151" xfId="12" applyFont="1" applyBorder="1" applyAlignment="1">
      <alignment horizontal="left" vertical="center"/>
    </xf>
    <xf numFmtId="0" fontId="107" fillId="0" borderId="151" xfId="12" applyFont="1" applyBorder="1" applyAlignment="1">
      <alignment horizontal="center" vertical="center"/>
    </xf>
    <xf numFmtId="0" fontId="107" fillId="0" borderId="172" xfId="12" applyFont="1" applyBorder="1" applyAlignment="1">
      <alignment horizontal="left" vertical="center" wrapText="1"/>
    </xf>
    <xf numFmtId="0" fontId="107" fillId="0" borderId="150" xfId="12" applyFont="1" applyBorder="1" applyAlignment="1">
      <alignment horizontal="left" vertical="center"/>
    </xf>
    <xf numFmtId="0" fontId="107" fillId="0" borderId="150" xfId="12" applyFont="1" applyBorder="1" applyAlignment="1">
      <alignment horizontal="center" vertical="center"/>
    </xf>
    <xf numFmtId="0" fontId="107" fillId="0" borderId="165" xfId="12" applyFont="1" applyBorder="1" applyAlignment="1">
      <alignment horizontal="left" vertical="center"/>
    </xf>
    <xf numFmtId="0" fontId="107" fillId="0" borderId="150" xfId="12" applyFont="1" applyBorder="1" applyAlignment="1">
      <alignment horizontal="left" vertical="center" wrapText="1"/>
    </xf>
    <xf numFmtId="0" fontId="107" fillId="0" borderId="165" xfId="12" applyFont="1" applyBorder="1" applyAlignment="1">
      <alignment horizontal="left" vertical="center" wrapText="1"/>
    </xf>
    <xf numFmtId="0" fontId="109" fillId="0" borderId="150" xfId="12" applyFont="1" applyBorder="1" applyAlignment="1">
      <alignment horizontal="center" vertical="center"/>
    </xf>
    <xf numFmtId="0" fontId="107" fillId="0" borderId="155" xfId="12" applyFont="1" applyBorder="1" applyAlignment="1">
      <alignment horizontal="left" vertical="center"/>
    </xf>
    <xf numFmtId="0" fontId="109" fillId="0" borderId="165" xfId="12" applyFont="1" applyBorder="1" applyAlignment="1">
      <alignment horizontal="left" vertical="center" wrapText="1"/>
    </xf>
    <xf numFmtId="0" fontId="107" fillId="0" borderId="150" xfId="12" applyFont="1" applyBorder="1" applyAlignment="1">
      <alignment vertical="center" wrapText="1"/>
    </xf>
    <xf numFmtId="0" fontId="109" fillId="0" borderId="165" xfId="12" applyFont="1" applyBorder="1" applyAlignment="1">
      <alignment vertical="center" wrapText="1"/>
    </xf>
    <xf numFmtId="0" fontId="116" fillId="0" borderId="165" xfId="12" applyFont="1" applyBorder="1" applyAlignment="1">
      <alignment vertical="center"/>
    </xf>
    <xf numFmtId="0" fontId="109" fillId="0" borderId="165" xfId="12" applyFont="1" applyBorder="1" applyAlignment="1">
      <alignment vertical="center"/>
    </xf>
    <xf numFmtId="0" fontId="107" fillId="0" borderId="162" xfId="12" applyFont="1" applyBorder="1" applyAlignment="1">
      <alignment horizontal="left" vertical="center"/>
    </xf>
    <xf numFmtId="0" fontId="109" fillId="0" borderId="162" xfId="12" applyFont="1" applyBorder="1" applyAlignment="1">
      <alignment horizontal="center" vertical="center"/>
    </xf>
    <xf numFmtId="0" fontId="109" fillId="0" borderId="161" xfId="12" applyFont="1" applyBorder="1" applyAlignment="1">
      <alignment vertical="center" wrapText="1"/>
    </xf>
    <xf numFmtId="0" fontId="115" fillId="0" borderId="118" xfId="12" applyFont="1" applyBorder="1" applyAlignment="1">
      <alignment vertical="center" wrapText="1"/>
    </xf>
    <xf numFmtId="0" fontId="107" fillId="0" borderId="118" xfId="12" applyFont="1" applyBorder="1" applyAlignment="1">
      <alignment vertical="center"/>
    </xf>
    <xf numFmtId="0" fontId="109" fillId="0" borderId="150" xfId="12" applyFont="1" applyBorder="1" applyAlignment="1">
      <alignment horizontal="left" vertical="center" wrapText="1"/>
    </xf>
    <xf numFmtId="0" fontId="107" fillId="0" borderId="153" xfId="12" applyFont="1" applyBorder="1" applyAlignment="1">
      <alignment horizontal="left" vertical="center"/>
    </xf>
    <xf numFmtId="0" fontId="111" fillId="0" borderId="116" xfId="12" applyFont="1" applyBorder="1" applyAlignment="1">
      <alignment horizontal="left" vertical="center"/>
    </xf>
    <xf numFmtId="0" fontId="107" fillId="0" borderId="143" xfId="12" applyFont="1" applyBorder="1" applyAlignment="1">
      <alignment horizontal="left" vertical="center"/>
    </xf>
    <xf numFmtId="0" fontId="107" fillId="0" borderId="142" xfId="12" applyFont="1" applyBorder="1" applyAlignment="1">
      <alignment horizontal="left" vertical="center"/>
    </xf>
    <xf numFmtId="0" fontId="107" fillId="0" borderId="141" xfId="12" applyFont="1" applyBorder="1" applyAlignment="1">
      <alignment horizontal="left" vertical="center"/>
    </xf>
    <xf numFmtId="0" fontId="38" fillId="0" borderId="0" xfId="0" applyFont="1">
      <alignment vertical="center"/>
    </xf>
    <xf numFmtId="49" fontId="38" fillId="0" borderId="0" xfId="0" applyNumberFormat="1" applyFont="1" applyAlignment="1">
      <alignment vertical="center" shrinkToFit="1"/>
    </xf>
    <xf numFmtId="0" fontId="122" fillId="0" borderId="0" xfId="0" applyFont="1">
      <alignment vertical="center"/>
    </xf>
    <xf numFmtId="0" fontId="82" fillId="0" borderId="0" xfId="0" applyFont="1">
      <alignment vertical="center"/>
    </xf>
    <xf numFmtId="178" fontId="82" fillId="0" borderId="0" xfId="0" applyNumberFormat="1" applyFont="1">
      <alignment vertical="center"/>
    </xf>
    <xf numFmtId="178" fontId="92" fillId="0" borderId="0" xfId="0" applyNumberFormat="1" applyFont="1">
      <alignment vertical="center"/>
    </xf>
    <xf numFmtId="0" fontId="92" fillId="0" borderId="0" xfId="0" applyFont="1">
      <alignment vertical="center"/>
    </xf>
    <xf numFmtId="0" fontId="124" fillId="0" borderId="0" xfId="9" applyFont="1">
      <alignment vertical="center"/>
    </xf>
    <xf numFmtId="0" fontId="125" fillId="0" borderId="0" xfId="0" applyFont="1">
      <alignment vertical="center"/>
    </xf>
    <xf numFmtId="0" fontId="121" fillId="0" borderId="39" xfId="0" applyFont="1" applyBorder="1" applyAlignment="1">
      <alignment horizontal="center" vertical="center"/>
    </xf>
    <xf numFmtId="0" fontId="77" fillId="0" borderId="0" xfId="0" applyFont="1" applyAlignment="1">
      <alignment horizontal="center" vertical="center" shrinkToFit="1"/>
    </xf>
    <xf numFmtId="0" fontId="77" fillId="0" borderId="75" xfId="0" applyFont="1" applyBorder="1" applyAlignment="1">
      <alignment vertical="center" shrinkToFit="1"/>
    </xf>
    <xf numFmtId="0" fontId="121" fillId="0" borderId="0" xfId="0" applyFont="1" applyAlignment="1">
      <alignment horizontal="center" vertical="center"/>
    </xf>
    <xf numFmtId="0" fontId="56" fillId="0" borderId="0" xfId="9" applyFont="1" applyAlignment="1">
      <alignment horizontal="left" vertical="center"/>
    </xf>
    <xf numFmtId="0" fontId="134" fillId="0" borderId="0" xfId="9" applyFont="1">
      <alignment vertical="center"/>
    </xf>
    <xf numFmtId="0" fontId="56" fillId="0" borderId="0" xfId="9" applyFont="1">
      <alignment vertical="center"/>
    </xf>
    <xf numFmtId="0" fontId="56" fillId="0" borderId="0" xfId="9" applyFont="1" applyAlignment="1">
      <alignment vertical="top" wrapText="1"/>
    </xf>
    <xf numFmtId="0" fontId="134" fillId="0" borderId="0" xfId="9" applyFont="1" applyAlignment="1">
      <alignment vertical="top" wrapText="1"/>
    </xf>
    <xf numFmtId="0" fontId="134" fillId="0" borderId="0" xfId="9" applyFont="1" applyAlignment="1">
      <alignment vertical="center" shrinkToFit="1"/>
    </xf>
    <xf numFmtId="0" fontId="134" fillId="0" borderId="0" xfId="9" applyFont="1" applyAlignment="1">
      <alignment vertical="center" wrapText="1"/>
    </xf>
    <xf numFmtId="0" fontId="39" fillId="0" borderId="0" xfId="9">
      <alignment vertical="center"/>
    </xf>
    <xf numFmtId="0" fontId="56" fillId="0" borderId="0" xfId="9"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22" fillId="0" borderId="130" xfId="0" applyFont="1" applyBorder="1">
      <alignment vertical="center"/>
    </xf>
    <xf numFmtId="0" fontId="22" fillId="0" borderId="0" xfId="0" applyFont="1">
      <alignment vertical="center"/>
    </xf>
    <xf numFmtId="0" fontId="23" fillId="0" borderId="0" xfId="0" applyFont="1">
      <alignment vertical="center"/>
    </xf>
    <xf numFmtId="0" fontId="39" fillId="0" borderId="0" xfId="3" applyAlignment="1"/>
    <xf numFmtId="0" fontId="39" fillId="0" borderId="0" xfId="3">
      <alignment vertical="center"/>
    </xf>
    <xf numFmtId="0" fontId="39" fillId="0" borderId="0" xfId="3" applyAlignment="1">
      <alignment horizontal="left" vertical="center"/>
    </xf>
    <xf numFmtId="0" fontId="39" fillId="0" borderId="0" xfId="3" applyAlignment="1">
      <alignment horizontal="left" vertical="top"/>
    </xf>
    <xf numFmtId="0" fontId="39" fillId="0" borderId="0" xfId="3" applyAlignment="1">
      <alignment vertical="top"/>
    </xf>
    <xf numFmtId="0" fontId="136" fillId="0" borderId="0" xfId="0" applyFont="1">
      <alignment vertical="center"/>
    </xf>
    <xf numFmtId="0" fontId="0" fillId="0" borderId="0" xfId="0" applyAlignment="1">
      <alignment horizontal="right" vertical="top"/>
    </xf>
    <xf numFmtId="0" fontId="25" fillId="0" borderId="0" xfId="0" applyFont="1" applyAlignment="1"/>
    <xf numFmtId="0" fontId="12" fillId="0" borderId="0" xfId="0" applyFont="1" applyAlignment="1"/>
    <xf numFmtId="0" fontId="0" fillId="0" borderId="130" xfId="0" applyBorder="1">
      <alignment vertical="center"/>
    </xf>
    <xf numFmtId="0" fontId="136" fillId="0" borderId="0" xfId="0" applyFont="1" applyAlignment="1">
      <alignment horizontal="center" vertical="center"/>
    </xf>
    <xf numFmtId="0" fontId="136" fillId="0" borderId="0" xfId="0" applyFont="1" applyAlignment="1">
      <alignment vertical="center" wrapText="1"/>
    </xf>
    <xf numFmtId="0" fontId="137" fillId="0" borderId="130" xfId="0" applyFont="1" applyBorder="1">
      <alignment vertical="center"/>
    </xf>
    <xf numFmtId="0" fontId="137" fillId="0" borderId="0" xfId="0" applyFont="1">
      <alignment vertical="center"/>
    </xf>
    <xf numFmtId="0" fontId="139" fillId="0" borderId="0" xfId="0" applyFont="1">
      <alignment vertical="center"/>
    </xf>
    <xf numFmtId="0" fontId="138" fillId="0" borderId="0" xfId="0" applyFont="1" applyAlignment="1">
      <alignment vertical="center" wrapText="1"/>
    </xf>
    <xf numFmtId="0" fontId="138" fillId="0" borderId="0" xfId="0" applyFont="1">
      <alignment vertical="center"/>
    </xf>
    <xf numFmtId="0" fontId="17" fillId="0" borderId="0" xfId="0" applyFont="1">
      <alignment vertical="center"/>
    </xf>
    <xf numFmtId="0" fontId="27" fillId="0" borderId="0" xfId="0" applyFont="1">
      <alignment vertical="center"/>
    </xf>
    <xf numFmtId="0" fontId="12" fillId="0" borderId="0" xfId="0" applyFont="1" applyAlignment="1">
      <alignment horizontal="right" vertical="center"/>
    </xf>
    <xf numFmtId="0" fontId="12" fillId="0" borderId="130" xfId="0" applyFont="1" applyBorder="1">
      <alignment vertical="center"/>
    </xf>
    <xf numFmtId="0" fontId="38" fillId="0" borderId="42" xfId="0" applyFont="1" applyBorder="1">
      <alignment vertical="center"/>
    </xf>
    <xf numFmtId="0" fontId="18" fillId="0" borderId="212" xfId="0" applyFont="1" applyBorder="1">
      <alignment vertical="center"/>
    </xf>
    <xf numFmtId="0" fontId="18" fillId="0" borderId="214" xfId="0" applyFont="1" applyBorder="1" applyAlignment="1">
      <alignment horizontal="center" vertical="center"/>
    </xf>
    <xf numFmtId="0" fontId="18" fillId="0" borderId="214" xfId="0" applyFont="1" applyBorder="1" applyAlignment="1">
      <alignment horizontal="left" vertical="center"/>
    </xf>
    <xf numFmtId="0" fontId="18" fillId="0" borderId="214" xfId="0" applyFont="1" applyBorder="1">
      <alignment vertical="center"/>
    </xf>
    <xf numFmtId="0" fontId="18" fillId="0" borderId="214" xfId="0" applyFont="1" applyBorder="1" applyAlignment="1">
      <alignment horizontal="right" vertical="center"/>
    </xf>
    <xf numFmtId="0" fontId="18" fillId="0" borderId="211" xfId="0" applyFont="1" applyBorder="1">
      <alignment vertical="center"/>
    </xf>
    <xf numFmtId="0" fontId="18" fillId="0" borderId="212" xfId="0" applyFont="1" applyBorder="1" applyAlignment="1">
      <alignment horizontal="right" vertical="center"/>
    </xf>
    <xf numFmtId="0" fontId="17" fillId="0" borderId="0" xfId="0" applyFont="1" applyAlignment="1">
      <alignment vertical="center" wrapText="1"/>
    </xf>
    <xf numFmtId="0" fontId="16" fillId="0" borderId="0" xfId="0" applyFont="1" applyAlignment="1">
      <alignment horizontal="center" vertical="center"/>
    </xf>
    <xf numFmtId="0" fontId="12" fillId="0" borderId="0" xfId="0" applyFont="1" applyAlignment="1">
      <alignment horizontal="left" vertical="center"/>
    </xf>
    <xf numFmtId="0" fontId="138" fillId="0" borderId="0" xfId="0" applyFont="1" applyAlignment="1">
      <alignment vertical="top"/>
    </xf>
    <xf numFmtId="0" fontId="12" fillId="0" borderId="218" xfId="0" applyFont="1" applyBorder="1">
      <alignment vertical="center"/>
    </xf>
    <xf numFmtId="0" fontId="0" fillId="0" borderId="212" xfId="0" applyBorder="1">
      <alignment vertical="center"/>
    </xf>
    <xf numFmtId="0" fontId="18" fillId="0" borderId="208" xfId="0" applyFont="1" applyBorder="1" applyAlignment="1">
      <alignment horizontal="left" vertical="center"/>
    </xf>
    <xf numFmtId="0" fontId="18" fillId="0" borderId="209" xfId="0" applyFont="1" applyBorder="1" applyAlignment="1">
      <alignment horizontal="left" vertical="center"/>
    </xf>
    <xf numFmtId="0" fontId="40" fillId="0" borderId="212" xfId="0" applyFont="1" applyBorder="1" applyAlignment="1"/>
    <xf numFmtId="0" fontId="31" fillId="0" borderId="130" xfId="0" applyFont="1" applyBorder="1">
      <alignment vertical="center"/>
    </xf>
    <xf numFmtId="0" fontId="31" fillId="0" borderId="226" xfId="0" applyFont="1" applyBorder="1">
      <alignment vertical="center"/>
    </xf>
    <xf numFmtId="0" fontId="31" fillId="0" borderId="218" xfId="0" applyFont="1" applyBorder="1">
      <alignment vertical="center"/>
    </xf>
    <xf numFmtId="0" fontId="31" fillId="0" borderId="230" xfId="0" applyFont="1" applyBorder="1">
      <alignment vertical="center"/>
    </xf>
    <xf numFmtId="0" fontId="31" fillId="0" borderId="211" xfId="0" applyFont="1" applyBorder="1">
      <alignment vertical="center"/>
    </xf>
    <xf numFmtId="0" fontId="31" fillId="0" borderId="212" xfId="0" applyFont="1" applyBorder="1">
      <alignment vertical="center"/>
    </xf>
    <xf numFmtId="0" fontId="31" fillId="0" borderId="213" xfId="0" applyFont="1" applyBorder="1">
      <alignment vertical="center"/>
    </xf>
    <xf numFmtId="0" fontId="42" fillId="0" borderId="129" xfId="0" applyFont="1" applyBorder="1">
      <alignment vertical="center"/>
    </xf>
    <xf numFmtId="0" fontId="42" fillId="0" borderId="214" xfId="0" applyFont="1" applyBorder="1">
      <alignment vertical="center"/>
    </xf>
    <xf numFmtId="0" fontId="31" fillId="0" borderId="214" xfId="0" applyFont="1" applyBorder="1">
      <alignment vertical="center"/>
    </xf>
    <xf numFmtId="0" fontId="42" fillId="0" borderId="215" xfId="0" applyFont="1" applyBorder="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129" xfId="0" applyFont="1" applyBorder="1">
      <alignment vertical="center"/>
    </xf>
    <xf numFmtId="0" fontId="18" fillId="4" borderId="233" xfId="0" applyFont="1" applyFill="1" applyBorder="1" applyAlignment="1">
      <alignment horizontal="center" vertical="center"/>
    </xf>
    <xf numFmtId="49" fontId="18" fillId="4" borderId="129" xfId="0" applyNumberFormat="1" applyFont="1" applyFill="1" applyBorder="1">
      <alignment vertical="center"/>
    </xf>
    <xf numFmtId="49" fontId="18" fillId="4" borderId="214" xfId="0" applyNumberFormat="1" applyFont="1" applyFill="1" applyBorder="1" applyAlignment="1">
      <alignment vertical="center" wrapText="1"/>
    </xf>
    <xf numFmtId="49" fontId="18" fillId="4" borderId="215" xfId="0" applyNumberFormat="1" applyFont="1" applyFill="1" applyBorder="1" applyAlignment="1">
      <alignment vertical="center" wrapText="1"/>
    </xf>
    <xf numFmtId="49" fontId="18" fillId="4" borderId="130" xfId="0" applyNumberFormat="1" applyFont="1" applyFill="1" applyBorder="1">
      <alignment vertical="center"/>
    </xf>
    <xf numFmtId="49" fontId="18" fillId="4" borderId="218" xfId="0" applyNumberFormat="1" applyFont="1" applyFill="1" applyBorder="1" applyAlignment="1">
      <alignment vertical="center" wrapText="1"/>
    </xf>
    <xf numFmtId="49" fontId="18" fillId="4" borderId="211" xfId="0" applyNumberFormat="1" applyFont="1" applyFill="1" applyBorder="1">
      <alignment vertical="center"/>
    </xf>
    <xf numFmtId="49" fontId="18" fillId="4" borderId="212" xfId="0" applyNumberFormat="1" applyFont="1" applyFill="1" applyBorder="1" applyAlignment="1">
      <alignment vertical="center" wrapText="1"/>
    </xf>
    <xf numFmtId="49" fontId="18" fillId="4" borderId="213" xfId="0" applyNumberFormat="1" applyFont="1" applyFill="1" applyBorder="1" applyAlignment="1">
      <alignment vertical="center" wrapText="1"/>
    </xf>
    <xf numFmtId="0" fontId="18" fillId="0" borderId="233" xfId="0" applyFont="1" applyBorder="1" applyAlignment="1">
      <alignment horizontal="center" vertical="center"/>
    </xf>
    <xf numFmtId="0" fontId="18" fillId="0" borderId="215" xfId="0" applyFont="1" applyBorder="1">
      <alignment vertical="center"/>
    </xf>
    <xf numFmtId="0" fontId="18" fillId="0" borderId="213" xfId="0" applyFont="1" applyBorder="1">
      <alignment vertical="center"/>
    </xf>
    <xf numFmtId="0" fontId="18" fillId="0" borderId="225" xfId="0" applyFont="1" applyBorder="1" applyAlignment="1">
      <alignment horizontal="center" vertical="center"/>
    </xf>
    <xf numFmtId="0" fontId="18" fillId="0" borderId="129" xfId="0" applyFont="1" applyBorder="1" applyAlignment="1">
      <alignment horizontal="left" vertical="center"/>
    </xf>
    <xf numFmtId="0" fontId="18" fillId="4" borderId="129" xfId="0" applyFont="1" applyFill="1" applyBorder="1">
      <alignment vertical="center"/>
    </xf>
    <xf numFmtId="0" fontId="18" fillId="4" borderId="214" xfId="0" applyFont="1" applyFill="1" applyBorder="1">
      <alignment vertical="center"/>
    </xf>
    <xf numFmtId="0" fontId="18" fillId="4" borderId="215" xfId="0" applyFont="1" applyFill="1" applyBorder="1">
      <alignment vertical="center"/>
    </xf>
    <xf numFmtId="0" fontId="18" fillId="4" borderId="211" xfId="0" applyFont="1" applyFill="1" applyBorder="1">
      <alignment vertical="center"/>
    </xf>
    <xf numFmtId="0" fontId="18" fillId="4" borderId="212" xfId="0" applyFont="1" applyFill="1" applyBorder="1">
      <alignment vertical="center"/>
    </xf>
    <xf numFmtId="0" fontId="18" fillId="4" borderId="213" xfId="0" applyFont="1" applyFill="1" applyBorder="1">
      <alignment vertical="center"/>
    </xf>
    <xf numFmtId="0" fontId="18" fillId="0" borderId="214" xfId="0" applyFont="1" applyBorder="1" applyAlignment="1">
      <alignment vertical="center" wrapText="1"/>
    </xf>
    <xf numFmtId="0" fontId="18" fillId="0" borderId="215" xfId="0" applyFont="1" applyBorder="1" applyAlignment="1">
      <alignment vertical="center" wrapText="1"/>
    </xf>
    <xf numFmtId="0" fontId="18" fillId="0" borderId="212" xfId="0" applyFont="1" applyBorder="1" applyAlignment="1">
      <alignment vertical="center" wrapText="1"/>
    </xf>
    <xf numFmtId="0" fontId="18" fillId="0" borderId="213" xfId="0" applyFont="1" applyBorder="1" applyAlignment="1">
      <alignment vertical="center" wrapText="1"/>
    </xf>
    <xf numFmtId="0" fontId="18" fillId="0" borderId="208" xfId="0" applyFont="1" applyBorder="1">
      <alignment vertical="center"/>
    </xf>
    <xf numFmtId="0" fontId="18" fillId="0" borderId="209" xfId="0" applyFont="1" applyBorder="1">
      <alignment vertical="center"/>
    </xf>
    <xf numFmtId="0" fontId="18" fillId="4" borderId="208" xfId="0" applyFont="1" applyFill="1" applyBorder="1">
      <alignment vertical="center"/>
    </xf>
    <xf numFmtId="0" fontId="18" fillId="4" borderId="209" xfId="0" applyFont="1" applyFill="1" applyBorder="1">
      <alignment vertical="center"/>
    </xf>
    <xf numFmtId="0" fontId="38" fillId="0" borderId="0" xfId="15" applyFont="1">
      <alignment vertical="center"/>
    </xf>
    <xf numFmtId="0" fontId="144" fillId="0" borderId="0" xfId="15" applyFont="1">
      <alignment vertical="center"/>
    </xf>
    <xf numFmtId="0" fontId="38" fillId="0" borderId="0" xfId="15" applyFont="1" applyAlignment="1"/>
    <xf numFmtId="0" fontId="123" fillId="0" borderId="0" xfId="15" applyFont="1" applyAlignment="1"/>
    <xf numFmtId="0" fontId="100" fillId="0" borderId="0" xfId="15" applyFont="1">
      <alignment vertical="center"/>
    </xf>
    <xf numFmtId="0" fontId="144" fillId="0" borderId="0" xfId="15" applyFont="1" applyAlignment="1">
      <alignment horizontal="center" vertical="center"/>
    </xf>
    <xf numFmtId="0" fontId="123" fillId="0" borderId="0" xfId="15" applyFont="1">
      <alignment vertical="center"/>
    </xf>
    <xf numFmtId="0" fontId="38" fillId="0" borderId="0" xfId="15" applyFont="1" applyAlignment="1">
      <alignment horizontal="right" vertical="center"/>
    </xf>
    <xf numFmtId="0" fontId="38" fillId="0" borderId="0" xfId="15" applyFont="1" applyAlignment="1">
      <alignment vertical="top"/>
    </xf>
    <xf numFmtId="0" fontId="145" fillId="0" borderId="0" xfId="15" applyFont="1" applyAlignment="1">
      <alignment shrinkToFit="1"/>
    </xf>
    <xf numFmtId="0" fontId="145" fillId="0" borderId="0" xfId="15" applyFont="1" applyAlignment="1">
      <alignment horizontal="left" vertical="center" shrinkToFit="1"/>
    </xf>
    <xf numFmtId="0" fontId="147" fillId="0" borderId="0" xfId="15" applyFont="1" applyAlignment="1">
      <alignment horizontal="center" vertical="center"/>
    </xf>
    <xf numFmtId="0" fontId="147" fillId="0" borderId="0" xfId="15" applyFont="1">
      <alignment vertical="center"/>
    </xf>
    <xf numFmtId="0" fontId="75" fillId="0" borderId="0" xfId="15" applyFont="1">
      <alignment vertical="center"/>
    </xf>
    <xf numFmtId="0" fontId="100" fillId="0" borderId="0" xfId="15" applyFont="1" applyAlignment="1">
      <alignment vertical="center" wrapText="1"/>
    </xf>
    <xf numFmtId="0" fontId="38" fillId="0" borderId="0" xfId="16" applyFont="1">
      <alignment vertical="center"/>
    </xf>
    <xf numFmtId="0" fontId="144" fillId="0" borderId="0" xfId="16" applyFont="1">
      <alignment vertical="center"/>
    </xf>
    <xf numFmtId="0" fontId="38" fillId="0" borderId="0" xfId="16" applyFont="1" applyAlignment="1"/>
    <xf numFmtId="0" fontId="123" fillId="0" borderId="0" xfId="16" applyFont="1" applyAlignment="1"/>
    <xf numFmtId="0" fontId="100" fillId="0" borderId="0" xfId="16" applyFont="1">
      <alignment vertical="center"/>
    </xf>
    <xf numFmtId="0" fontId="144" fillId="0" borderId="0" xfId="16" applyFont="1" applyAlignment="1">
      <alignment horizontal="center" vertical="center"/>
    </xf>
    <xf numFmtId="0" fontId="38" fillId="0" borderId="0" xfId="16" applyFont="1" applyAlignment="1">
      <alignment horizontal="right" vertical="center"/>
    </xf>
    <xf numFmtId="0" fontId="38" fillId="0" borderId="0" xfId="16" applyFont="1" applyAlignment="1">
      <alignment vertical="top"/>
    </xf>
    <xf numFmtId="0" fontId="145" fillId="0" borderId="0" xfId="16" applyFont="1" applyAlignment="1">
      <alignment shrinkToFit="1"/>
    </xf>
    <xf numFmtId="0" fontId="147" fillId="0" borderId="0" xfId="16" applyFont="1" applyAlignment="1">
      <alignment horizontal="center" vertical="center" wrapText="1"/>
    </xf>
    <xf numFmtId="0" fontId="147" fillId="0" borderId="0" xfId="16" applyFont="1" applyAlignment="1">
      <alignment horizontal="center" vertical="center"/>
    </xf>
    <xf numFmtId="0" fontId="38" fillId="0" borderId="0" xfId="16" applyFont="1" applyAlignment="1">
      <alignment horizontal="center" vertical="top"/>
    </xf>
    <xf numFmtId="0" fontId="38" fillId="0" borderId="0" xfId="16" applyFont="1" applyAlignment="1">
      <alignment horizontal="center"/>
    </xf>
    <xf numFmtId="0" fontId="100" fillId="0" borderId="0" xfId="16" applyFont="1" applyAlignment="1">
      <alignment vertical="center" wrapText="1"/>
    </xf>
    <xf numFmtId="0" fontId="151" fillId="0" borderId="0" xfId="17" applyFont="1">
      <alignment vertical="center"/>
    </xf>
    <xf numFmtId="0" fontId="152" fillId="0" borderId="0" xfId="17" applyFont="1">
      <alignment vertical="center"/>
    </xf>
    <xf numFmtId="0" fontId="153" fillId="0" borderId="0" xfId="17" applyFont="1">
      <alignment vertical="center"/>
    </xf>
    <xf numFmtId="0" fontId="154" fillId="0" borderId="0" xfId="17" applyFont="1">
      <alignment vertical="center"/>
    </xf>
    <xf numFmtId="0" fontId="137" fillId="0" borderId="0" xfId="17" applyFont="1">
      <alignment vertical="center"/>
    </xf>
    <xf numFmtId="0" fontId="155" fillId="0" borderId="0" xfId="17" applyFont="1">
      <alignment vertical="center"/>
    </xf>
    <xf numFmtId="0" fontId="156" fillId="0" borderId="0" xfId="17" applyFont="1">
      <alignment vertical="center"/>
    </xf>
    <xf numFmtId="0" fontId="2" fillId="0" borderId="0" xfId="17">
      <alignment vertical="center"/>
    </xf>
    <xf numFmtId="38" fontId="157" fillId="0" borderId="0" xfId="17" applyNumberFormat="1" applyFont="1" applyAlignment="1">
      <alignment vertical="center" shrinkToFit="1"/>
    </xf>
    <xf numFmtId="49" fontId="151" fillId="0" borderId="0" xfId="17" applyNumberFormat="1" applyFont="1" applyAlignment="1">
      <alignment horizontal="center" vertical="center"/>
    </xf>
    <xf numFmtId="0" fontId="34" fillId="0" borderId="0" xfId="0" applyFont="1" applyAlignment="1">
      <alignment vertical="center" shrinkToFit="1"/>
    </xf>
    <xf numFmtId="0" fontId="38" fillId="0" borderId="0" xfId="0" applyFont="1" applyAlignment="1">
      <alignment vertical="center" shrinkToFit="1"/>
    </xf>
    <xf numFmtId="0" fontId="38" fillId="0" borderId="0" xfId="0" applyFont="1" applyAlignment="1">
      <alignment horizontal="center" vertical="center"/>
    </xf>
    <xf numFmtId="0" fontId="34" fillId="0" borderId="0" xfId="9" applyFont="1" applyAlignment="1">
      <alignment horizontal="left" vertical="top" wrapText="1"/>
    </xf>
    <xf numFmtId="0" fontId="59" fillId="0" borderId="0" xfId="0" applyFont="1" applyAlignment="1">
      <alignment horizontal="center" vertical="center"/>
    </xf>
    <xf numFmtId="0" fontId="52" fillId="0" borderId="108" xfId="0" applyFont="1" applyBorder="1" applyAlignment="1">
      <alignment horizontal="center" vertical="center"/>
    </xf>
    <xf numFmtId="0" fontId="165" fillId="0" borderId="0" xfId="0" applyFont="1">
      <alignment vertical="center"/>
    </xf>
    <xf numFmtId="0" fontId="60" fillId="0" borderId="0" xfId="9" applyFont="1">
      <alignment vertical="center"/>
    </xf>
    <xf numFmtId="0" fontId="56" fillId="0" borderId="0" xfId="0" applyFont="1" applyAlignment="1">
      <alignment vertical="center" wrapText="1"/>
    </xf>
    <xf numFmtId="0" fontId="174" fillId="0" borderId="245" xfId="9" applyFont="1" applyBorder="1" applyAlignment="1">
      <alignment horizontal="center" vertical="center"/>
    </xf>
    <xf numFmtId="0" fontId="174" fillId="0" borderId="0" xfId="9" applyFont="1" applyAlignment="1">
      <alignment horizontal="center" vertical="center"/>
    </xf>
    <xf numFmtId="0" fontId="174" fillId="0" borderId="235" xfId="9" applyFont="1" applyBorder="1" applyAlignment="1">
      <alignment horizontal="center" vertical="center"/>
    </xf>
    <xf numFmtId="180" fontId="92" fillId="0" borderId="245" xfId="9" applyNumberFormat="1" applyFont="1" applyBorder="1">
      <alignment vertical="center"/>
    </xf>
    <xf numFmtId="180" fontId="92" fillId="0" borderId="0" xfId="9" applyNumberFormat="1" applyFont="1">
      <alignment vertical="center"/>
    </xf>
    <xf numFmtId="180" fontId="92" fillId="0" borderId="235" xfId="9" applyNumberFormat="1" applyFont="1" applyBorder="1">
      <alignment vertical="center"/>
    </xf>
    <xf numFmtId="0" fontId="95" fillId="0" borderId="0" xfId="9" applyFont="1">
      <alignment vertical="center"/>
    </xf>
    <xf numFmtId="0" fontId="52" fillId="0" borderId="0" xfId="3" applyFont="1" applyAlignment="1">
      <alignment horizontal="center" vertical="center"/>
    </xf>
    <xf numFmtId="0" fontId="95" fillId="0" borderId="0" xfId="9" applyFont="1" applyAlignment="1">
      <alignment horizontal="center" vertical="center"/>
    </xf>
    <xf numFmtId="0" fontId="52" fillId="0" borderId="0" xfId="9" applyFont="1">
      <alignment vertical="center"/>
    </xf>
    <xf numFmtId="0" fontId="92" fillId="0" borderId="0" xfId="9" applyFont="1" applyAlignment="1">
      <alignment horizontal="center" vertical="center"/>
    </xf>
    <xf numFmtId="0" fontId="95" fillId="0" borderId="0" xfId="9" applyFont="1" applyAlignment="1">
      <alignment vertical="center" shrinkToFit="1"/>
    </xf>
    <xf numFmtId="0" fontId="52" fillId="0" borderId="257" xfId="3" applyFont="1" applyBorder="1" applyAlignment="1">
      <alignment horizontal="center" vertical="center"/>
    </xf>
    <xf numFmtId="0" fontId="60" fillId="0" borderId="266" xfId="9" applyFont="1" applyBorder="1" applyAlignment="1">
      <alignment horizontal="left" vertical="center"/>
    </xf>
    <xf numFmtId="0" fontId="60" fillId="0" borderId="267" xfId="9" applyFont="1" applyBorder="1" applyAlignment="1">
      <alignment horizontal="left" vertical="center"/>
    </xf>
    <xf numFmtId="0" fontId="60" fillId="0" borderId="268" xfId="9" applyFont="1" applyBorder="1" applyAlignment="1">
      <alignment horizontal="left" vertical="center"/>
    </xf>
    <xf numFmtId="180" fontId="60" fillId="0" borderId="269" xfId="9" applyNumberFormat="1" applyFont="1" applyBorder="1">
      <alignment vertical="center"/>
    </xf>
    <xf numFmtId="49" fontId="60" fillId="0" borderId="0" xfId="9" applyNumberFormat="1" applyFont="1" applyAlignment="1">
      <alignment horizontal="center" vertical="center"/>
    </xf>
    <xf numFmtId="0" fontId="60" fillId="0" borderId="0" xfId="9" applyFont="1" applyAlignment="1">
      <alignment horizontal="center" vertical="center"/>
    </xf>
    <xf numFmtId="0" fontId="60" fillId="0" borderId="0" xfId="9" applyFont="1" applyAlignment="1">
      <alignment horizontal="distributed" vertical="center"/>
    </xf>
    <xf numFmtId="0" fontId="180" fillId="0" borderId="270" xfId="9" applyFont="1" applyBorder="1" applyAlignment="1">
      <alignment horizontal="left" vertical="center" shrinkToFit="1"/>
    </xf>
    <xf numFmtId="0" fontId="60" fillId="0" borderId="269" xfId="9" applyFont="1" applyBorder="1">
      <alignment vertical="center"/>
    </xf>
    <xf numFmtId="0" fontId="180" fillId="0" borderId="270" xfId="9" applyFont="1" applyBorder="1" applyAlignment="1">
      <alignment horizontal="left" vertical="center"/>
    </xf>
    <xf numFmtId="0" fontId="60" fillId="0" borderId="271" xfId="9" applyFont="1" applyBorder="1">
      <alignment vertical="center"/>
    </xf>
    <xf numFmtId="0" fontId="60" fillId="0" borderId="272" xfId="9" applyFont="1" applyBorder="1">
      <alignment vertical="center"/>
    </xf>
    <xf numFmtId="0" fontId="60" fillId="0" borderId="272" xfId="9" applyFont="1" applyBorder="1" applyAlignment="1">
      <alignment horizontal="distributed" vertical="center"/>
    </xf>
    <xf numFmtId="0" fontId="180" fillId="0" borderId="273" xfId="9" applyFont="1" applyBorder="1" applyAlignment="1">
      <alignment horizontal="left" vertical="center"/>
    </xf>
    <xf numFmtId="0" fontId="52" fillId="0" borderId="276" xfId="0" applyFont="1" applyBorder="1" applyAlignment="1">
      <alignment horizontal="center" vertical="center"/>
    </xf>
    <xf numFmtId="0" fontId="34" fillId="0" borderId="11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52" fillId="0" borderId="247" xfId="0" applyFont="1" applyBorder="1" applyProtection="1">
      <alignment vertical="center"/>
      <protection locked="0"/>
    </xf>
    <xf numFmtId="0" fontId="52" fillId="0" borderId="258" xfId="0" applyFont="1" applyBorder="1" applyProtection="1">
      <alignment vertical="center"/>
      <protection locked="0"/>
    </xf>
    <xf numFmtId="0" fontId="52" fillId="0" borderId="276" xfId="0" applyFont="1" applyBorder="1">
      <alignment vertical="center"/>
    </xf>
    <xf numFmtId="0" fontId="52" fillId="0" borderId="257" xfId="0" applyFont="1" applyBorder="1">
      <alignment vertical="center"/>
    </xf>
    <xf numFmtId="0" fontId="34" fillId="0" borderId="247" xfId="0" applyFont="1" applyBorder="1" applyProtection="1">
      <alignment vertical="center"/>
      <protection locked="0"/>
    </xf>
    <xf numFmtId="0" fontId="34" fillId="0" borderId="258" xfId="0" applyFont="1" applyBorder="1" applyProtection="1">
      <alignment vertical="center"/>
      <protection locked="0"/>
    </xf>
    <xf numFmtId="0" fontId="34" fillId="0" borderId="0" xfId="0" applyFont="1" applyProtection="1">
      <alignment vertical="center"/>
      <protection locked="0"/>
    </xf>
    <xf numFmtId="0" fontId="34" fillId="0" borderId="127" xfId="0" applyFont="1" applyBorder="1" applyProtection="1">
      <alignment vertical="center"/>
      <protection locked="0"/>
    </xf>
    <xf numFmtId="49" fontId="34" fillId="0" borderId="110" xfId="0" applyNumberFormat="1" applyFont="1" applyBorder="1" applyAlignment="1" applyProtection="1">
      <alignment horizontal="center" vertical="center"/>
      <protection locked="0"/>
    </xf>
    <xf numFmtId="0" fontId="56" fillId="8" borderId="106" xfId="0" applyFont="1" applyFill="1" applyBorder="1" applyAlignment="1">
      <alignment horizontal="distributed" vertical="center" wrapText="1"/>
    </xf>
    <xf numFmtId="0" fontId="34" fillId="0" borderId="106" xfId="0" applyFont="1" applyBorder="1" applyAlignment="1" applyProtection="1">
      <alignment horizontal="center" vertical="center"/>
      <protection locked="0"/>
    </xf>
    <xf numFmtId="0" fontId="56" fillId="8" borderId="111" xfId="0" applyFont="1" applyFill="1" applyBorder="1" applyAlignment="1">
      <alignment horizontal="distributed" vertical="center" wrapText="1"/>
    </xf>
    <xf numFmtId="49" fontId="56" fillId="0" borderId="111" xfId="0" applyNumberFormat="1" applyFont="1" applyBorder="1" applyAlignment="1" applyProtection="1">
      <alignment horizontal="center" vertical="center"/>
      <protection locked="0"/>
    </xf>
    <xf numFmtId="49" fontId="34" fillId="0" borderId="0" xfId="0" applyNumberFormat="1" applyFont="1" applyAlignment="1" applyProtection="1">
      <alignment horizontal="center" vertical="center"/>
      <protection locked="0"/>
    </xf>
    <xf numFmtId="0" fontId="56" fillId="8" borderId="111" xfId="0" applyFont="1" applyFill="1" applyBorder="1" applyAlignment="1" applyProtection="1">
      <alignment vertical="top" wrapText="1" shrinkToFit="1"/>
      <protection locked="0"/>
    </xf>
    <xf numFmtId="0" fontId="56" fillId="8" borderId="0" xfId="0" applyFont="1" applyFill="1" applyAlignment="1" applyProtection="1">
      <alignment vertical="top" wrapText="1" shrinkToFit="1"/>
      <protection locked="0"/>
    </xf>
    <xf numFmtId="0" fontId="56" fillId="8" borderId="108" xfId="0" applyFont="1" applyFill="1" applyBorder="1" applyAlignment="1" applyProtection="1">
      <alignment vertical="top" wrapText="1" shrinkToFit="1"/>
      <protection locked="0"/>
    </xf>
    <xf numFmtId="0" fontId="56" fillId="8" borderId="109" xfId="0" applyFont="1" applyFill="1" applyBorder="1" applyAlignment="1" applyProtection="1">
      <alignment vertical="top" wrapText="1" shrinkToFit="1"/>
      <protection locked="0"/>
    </xf>
    <xf numFmtId="0" fontId="56" fillId="8" borderId="112" xfId="0" applyFont="1" applyFill="1" applyBorder="1" applyAlignment="1" applyProtection="1">
      <alignment vertical="top" wrapText="1" shrinkToFit="1"/>
      <protection locked="0"/>
    </xf>
    <xf numFmtId="0" fontId="56" fillId="8" borderId="113" xfId="0" applyFont="1" applyFill="1" applyBorder="1" applyAlignment="1" applyProtection="1">
      <alignment vertical="top" wrapText="1" shrinkToFit="1"/>
      <protection locked="0"/>
    </xf>
    <xf numFmtId="0" fontId="59" fillId="0" borderId="0" xfId="0" applyFont="1">
      <alignment vertical="center"/>
    </xf>
    <xf numFmtId="0" fontId="187" fillId="0" borderId="0" xfId="0" applyFont="1">
      <alignment vertical="center"/>
    </xf>
    <xf numFmtId="0" fontId="21" fillId="0" borderId="0" xfId="0" applyFont="1" applyAlignment="1">
      <alignment horizontal="left" vertical="center"/>
    </xf>
    <xf numFmtId="0" fontId="0" fillId="0" borderId="212" xfId="0" applyBorder="1" applyAlignment="1">
      <alignment horizontal="center" vertical="center"/>
    </xf>
    <xf numFmtId="0" fontId="0" fillId="0" borderId="0" xfId="0" applyAlignment="1">
      <alignment horizontal="center"/>
    </xf>
    <xf numFmtId="0" fontId="0" fillId="0" borderId="212" xfId="0" applyBorder="1" applyAlignment="1">
      <alignment horizontal="center" vertical="top"/>
    </xf>
    <xf numFmtId="0" fontId="12" fillId="0" borderId="0" xfId="0" applyFont="1" applyAlignment="1">
      <alignment horizontal="center" vertical="center" shrinkToFit="1"/>
    </xf>
    <xf numFmtId="0" fontId="96" fillId="0" borderId="0" xfId="3" applyFont="1">
      <alignment vertical="center"/>
    </xf>
    <xf numFmtId="176" fontId="189" fillId="0" borderId="0" xfId="3" applyNumberFormat="1" applyFont="1">
      <alignment vertical="center"/>
    </xf>
    <xf numFmtId="0" fontId="123" fillId="0" borderId="0" xfId="3" applyFont="1" applyAlignment="1">
      <alignment horizontal="center" vertical="center"/>
    </xf>
    <xf numFmtId="0" fontId="123" fillId="0" borderId="0" xfId="3" applyFont="1" applyAlignment="1" applyProtection="1">
      <alignment horizontal="center" vertical="center"/>
      <protection locked="0"/>
    </xf>
    <xf numFmtId="176" fontId="174" fillId="0" borderId="0" xfId="3" applyNumberFormat="1" applyFont="1">
      <alignment vertical="center"/>
    </xf>
    <xf numFmtId="0" fontId="174" fillId="0" borderId="0" xfId="3" applyFont="1">
      <alignment vertical="center"/>
    </xf>
    <xf numFmtId="0" fontId="123" fillId="0" borderId="0" xfId="3" applyFont="1" applyAlignment="1">
      <alignment horizontal="distributed" vertical="center"/>
    </xf>
    <xf numFmtId="0" fontId="123" fillId="0" borderId="0" xfId="3" applyFont="1">
      <alignment vertical="center"/>
    </xf>
    <xf numFmtId="0" fontId="123" fillId="0" borderId="0" xfId="3" applyFont="1" applyAlignment="1">
      <alignment horizontal="right" vertical="center"/>
    </xf>
    <xf numFmtId="0" fontId="189" fillId="0" borderId="0" xfId="3" applyFont="1" applyAlignment="1">
      <alignment horizontal="center" vertical="center" shrinkToFit="1"/>
    </xf>
    <xf numFmtId="0" fontId="123" fillId="0" borderId="0" xfId="3" applyFont="1" applyAlignment="1">
      <alignment horizontal="left" vertical="center"/>
    </xf>
    <xf numFmtId="0" fontId="96" fillId="0" borderId="0" xfId="9" applyFont="1">
      <alignment vertical="center"/>
    </xf>
    <xf numFmtId="49" fontId="38" fillId="0" borderId="0" xfId="0" applyNumberFormat="1" applyFont="1" applyAlignment="1">
      <alignment vertical="top"/>
    </xf>
    <xf numFmtId="49" fontId="34" fillId="0" borderId="0" xfId="9" applyNumberFormat="1" applyFont="1">
      <alignment vertical="center"/>
    </xf>
    <xf numFmtId="177" fontId="94" fillId="0" borderId="0" xfId="9" applyNumberFormat="1" applyFont="1" applyAlignment="1">
      <alignment horizontal="left" vertical="center" shrinkToFit="1"/>
    </xf>
    <xf numFmtId="177" fontId="94" fillId="0" borderId="0" xfId="9" applyNumberFormat="1" applyFont="1" applyAlignment="1">
      <alignment horizontal="left" vertical="center" wrapText="1"/>
    </xf>
    <xf numFmtId="49" fontId="56" fillId="0" borderId="0" xfId="9" applyNumberFormat="1" applyFont="1" applyAlignment="1">
      <alignment vertical="top" wrapText="1"/>
    </xf>
    <xf numFmtId="0" fontId="0" fillId="0" borderId="0" xfId="0" applyAlignment="1">
      <alignment vertical="center" shrinkToFit="1"/>
    </xf>
    <xf numFmtId="0" fontId="38" fillId="0" borderId="282" xfId="0" applyFont="1" applyBorder="1">
      <alignment vertical="center"/>
    </xf>
    <xf numFmtId="0" fontId="38" fillId="0" borderId="282" xfId="0" applyFont="1" applyBorder="1" applyAlignment="1">
      <alignment vertical="center" shrinkToFit="1"/>
    </xf>
    <xf numFmtId="0" fontId="100" fillId="0" borderId="0" xfId="0" applyFont="1">
      <alignment vertical="center"/>
    </xf>
    <xf numFmtId="0" fontId="100" fillId="0" borderId="0" xfId="0" applyFont="1" applyAlignment="1"/>
    <xf numFmtId="0" fontId="101" fillId="0" borderId="0" xfId="0" applyFont="1" applyAlignment="1"/>
    <xf numFmtId="0" fontId="100" fillId="0" borderId="0" xfId="0" applyFont="1" applyAlignment="1">
      <alignment horizontal="center" vertical="center"/>
    </xf>
    <xf numFmtId="0" fontId="102" fillId="0" borderId="0" xfId="0" applyFont="1">
      <alignment vertical="center"/>
    </xf>
    <xf numFmtId="0" fontId="202" fillId="0" borderId="0" xfId="0" applyFont="1" applyAlignment="1">
      <alignment horizontal="center" vertical="center"/>
    </xf>
    <xf numFmtId="0" fontId="203" fillId="0" borderId="0" xfId="0" applyFont="1" applyAlignment="1">
      <alignment horizontal="center" vertical="center"/>
    </xf>
    <xf numFmtId="176" fontId="203" fillId="0" borderId="0" xfId="0" applyNumberFormat="1" applyFont="1" applyAlignment="1">
      <alignment horizontal="center" vertical="center"/>
    </xf>
    <xf numFmtId="177" fontId="203" fillId="0" borderId="0" xfId="0" applyNumberFormat="1" applyFont="1" applyAlignment="1">
      <alignment horizontal="center" vertical="center"/>
    </xf>
    <xf numFmtId="0" fontId="204" fillId="0" borderId="0" xfId="0" applyFont="1" applyAlignment="1">
      <alignment horizontal="center" vertical="center"/>
    </xf>
    <xf numFmtId="0" fontId="100" fillId="0" borderId="0" xfId="0" applyFont="1" applyAlignment="1">
      <alignment vertical="top"/>
    </xf>
    <xf numFmtId="176" fontId="100" fillId="0" borderId="0" xfId="0" applyNumberFormat="1" applyFont="1" applyAlignment="1">
      <alignment horizontal="center"/>
    </xf>
    <xf numFmtId="176" fontId="100" fillId="0" borderId="0" xfId="0" applyNumberFormat="1" applyFont="1" applyAlignment="1"/>
    <xf numFmtId="0" fontId="105" fillId="0" borderId="0" xfId="0" applyFont="1" applyAlignment="1">
      <alignment horizontal="center"/>
    </xf>
    <xf numFmtId="0" fontId="203" fillId="0" borderId="0" xfId="0" applyFont="1">
      <alignment vertical="center"/>
    </xf>
    <xf numFmtId="0" fontId="203" fillId="0" borderId="278" xfId="0" applyFont="1" applyBorder="1">
      <alignment vertical="center"/>
    </xf>
    <xf numFmtId="0" fontId="203" fillId="0" borderId="130" xfId="0" applyFont="1" applyBorder="1">
      <alignment vertical="center"/>
    </xf>
    <xf numFmtId="0" fontId="203" fillId="0" borderId="279" xfId="0" applyFont="1" applyBorder="1">
      <alignment vertical="center"/>
    </xf>
    <xf numFmtId="0" fontId="203" fillId="0" borderId="214" xfId="0" applyFont="1" applyBorder="1">
      <alignment vertical="center"/>
    </xf>
    <xf numFmtId="0" fontId="100" fillId="0" borderId="214" xfId="0" applyFont="1" applyBorder="1">
      <alignment vertical="center"/>
    </xf>
    <xf numFmtId="0" fontId="104" fillId="0" borderId="288" xfId="0" applyFont="1" applyBorder="1">
      <alignment vertical="center"/>
    </xf>
    <xf numFmtId="0" fontId="104" fillId="0" borderId="214" xfId="0" applyFont="1" applyBorder="1">
      <alignment vertical="center"/>
    </xf>
    <xf numFmtId="0" fontId="104" fillId="0" borderId="289" xfId="0" applyFont="1" applyBorder="1">
      <alignment vertical="center"/>
    </xf>
    <xf numFmtId="0" fontId="207" fillId="0" borderId="134" xfId="0" applyFont="1" applyBorder="1" applyAlignment="1">
      <alignment horizontal="center" vertical="top"/>
    </xf>
    <xf numFmtId="0" fontId="207" fillId="0" borderId="137" xfId="0" applyFont="1" applyBorder="1" applyAlignment="1">
      <alignment horizontal="center" vertical="top"/>
    </xf>
    <xf numFmtId="0" fontId="203" fillId="0" borderId="0" xfId="0" applyFont="1" applyAlignment="1">
      <alignment vertical="top" wrapText="1"/>
    </xf>
    <xf numFmtId="0" fontId="203" fillId="0" borderId="138" xfId="0" applyFont="1" applyBorder="1" applyAlignment="1">
      <alignment vertical="top" wrapText="1"/>
    </xf>
    <xf numFmtId="0" fontId="74" fillId="0" borderId="0" xfId="0" applyFont="1">
      <alignment vertical="center"/>
    </xf>
    <xf numFmtId="0" fontId="1" fillId="0" borderId="0" xfId="18">
      <alignment vertical="center"/>
    </xf>
    <xf numFmtId="178" fontId="165" fillId="0" borderId="0" xfId="0" applyNumberFormat="1" applyFont="1">
      <alignment vertical="center"/>
    </xf>
    <xf numFmtId="0" fontId="12" fillId="0" borderId="129" xfId="0" applyFont="1" applyBorder="1">
      <alignment vertical="center"/>
    </xf>
    <xf numFmtId="0" fontId="12" fillId="0" borderId="214" xfId="0" applyFont="1" applyBorder="1">
      <alignment vertical="center"/>
    </xf>
    <xf numFmtId="0" fontId="12" fillId="0" borderId="215" xfId="0" applyFont="1" applyBorder="1">
      <alignment vertical="center"/>
    </xf>
    <xf numFmtId="0" fontId="138" fillId="0" borderId="215" xfId="0" applyFont="1" applyBorder="1">
      <alignment vertical="center"/>
    </xf>
    <xf numFmtId="0" fontId="39" fillId="0" borderId="214" xfId="3" applyBorder="1">
      <alignment vertical="center"/>
    </xf>
    <xf numFmtId="0" fontId="138" fillId="0" borderId="218" xfId="0" applyFont="1" applyBorder="1">
      <alignment vertical="center"/>
    </xf>
    <xf numFmtId="0" fontId="142" fillId="0" borderId="279" xfId="0" applyFont="1" applyBorder="1">
      <alignment vertical="center"/>
    </xf>
    <xf numFmtId="0" fontId="12" fillId="0" borderId="212" xfId="0" applyFont="1" applyBorder="1">
      <alignment vertical="center"/>
    </xf>
    <xf numFmtId="0" fontId="12" fillId="0" borderId="213" xfId="0" applyFont="1" applyBorder="1">
      <alignment vertical="center"/>
    </xf>
    <xf numFmtId="0" fontId="142" fillId="0" borderId="212" xfId="0" applyFont="1" applyBorder="1">
      <alignment vertical="center"/>
    </xf>
    <xf numFmtId="0" fontId="138" fillId="0" borderId="213" xfId="0" applyFont="1" applyBorder="1">
      <alignment vertical="center"/>
    </xf>
    <xf numFmtId="0" fontId="39" fillId="0" borderId="212" xfId="3" applyBorder="1" applyAlignment="1"/>
    <xf numFmtId="0" fontId="39" fillId="0" borderId="215" xfId="3" applyBorder="1">
      <alignment vertical="center"/>
    </xf>
    <xf numFmtId="0" fontId="39" fillId="0" borderId="218" xfId="3" applyBorder="1" applyAlignment="1">
      <alignment vertical="top"/>
    </xf>
    <xf numFmtId="0" fontId="39" fillId="0" borderId="213" xfId="3" applyBorder="1" applyAlignment="1">
      <alignment vertical="top"/>
    </xf>
    <xf numFmtId="0" fontId="18" fillId="0" borderId="215" xfId="0" applyFont="1" applyBorder="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distributed"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0" borderId="3" xfId="0" applyFont="1" applyBorder="1" applyAlignment="1">
      <alignment horizontal="center" vertical="center"/>
    </xf>
    <xf numFmtId="0" fontId="15" fillId="0" borderId="0" xfId="0" applyFont="1" applyAlignment="1">
      <alignment horizontal="left" vertical="center" wrapText="1"/>
    </xf>
    <xf numFmtId="0" fontId="1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9" borderId="21" xfId="0" applyFill="1" applyBorder="1" applyAlignment="1" applyProtection="1">
      <alignment horizontal="center" vertical="center"/>
      <protection locked="0"/>
    </xf>
    <xf numFmtId="0" fontId="0" fillId="9" borderId="22" xfId="0" applyFill="1" applyBorder="1" applyAlignment="1" applyProtection="1">
      <alignment horizontal="center" vertical="center"/>
      <protection locked="0"/>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9" borderId="95" xfId="0" applyFill="1" applyBorder="1" applyAlignment="1" applyProtection="1">
      <alignment horizontal="left" vertical="center"/>
      <protection locked="0"/>
    </xf>
    <xf numFmtId="0" fontId="0" fillId="9" borderId="122" xfId="0" applyFill="1" applyBorder="1" applyAlignment="1" applyProtection="1">
      <alignment horizontal="left" vertical="center"/>
      <protection locked="0"/>
    </xf>
    <xf numFmtId="0" fontId="0" fillId="9" borderId="123" xfId="0" applyFill="1" applyBorder="1" applyAlignment="1" applyProtection="1">
      <alignment horizontal="left" vertical="center"/>
      <protection locked="0"/>
    </xf>
    <xf numFmtId="0" fontId="0" fillId="9" borderId="0" xfId="0" applyFill="1" applyAlignment="1" applyProtection="1">
      <alignment horizontal="right" vertical="center"/>
      <protection locked="0"/>
    </xf>
    <xf numFmtId="0" fontId="0" fillId="0" borderId="0" xfId="0" applyAlignment="1">
      <alignment horizontal="left" vertical="center"/>
    </xf>
    <xf numFmtId="0" fontId="0" fillId="0" borderId="8" xfId="0" applyBorder="1" applyAlignment="1">
      <alignment horizontal="left" vertical="center"/>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9" borderId="2" xfId="0" applyFill="1" applyBorder="1" applyAlignment="1" applyProtection="1">
      <alignment horizontal="center" vertical="center"/>
      <protection locked="0"/>
    </xf>
    <xf numFmtId="0" fontId="0" fillId="0" borderId="1" xfId="0" applyBorder="1" applyAlignment="1">
      <alignment horizontal="center" vertical="center" wrapText="1"/>
    </xf>
    <xf numFmtId="0" fontId="0" fillId="9" borderId="5" xfId="0" applyFill="1" applyBorder="1" applyAlignment="1" applyProtection="1">
      <alignment horizontal="center" vertical="center"/>
      <protection locked="0"/>
    </xf>
    <xf numFmtId="0" fontId="0" fillId="9" borderId="19" xfId="0" applyFill="1" applyBorder="1" applyAlignment="1" applyProtection="1">
      <alignment horizontal="center" vertical="center"/>
      <protection locked="0"/>
    </xf>
    <xf numFmtId="0" fontId="0" fillId="9" borderId="20" xfId="0" applyFill="1" applyBorder="1" applyAlignment="1" applyProtection="1">
      <alignment horizontal="center" vertical="center"/>
      <protection locked="0"/>
    </xf>
    <xf numFmtId="0" fontId="0" fillId="0" borderId="119" xfId="0" applyBorder="1" applyAlignment="1">
      <alignment horizontal="center" vertical="center"/>
    </xf>
    <xf numFmtId="0" fontId="0" fillId="0" borderId="120" xfId="0" applyBorder="1" applyAlignment="1">
      <alignment horizontal="center" vertical="center"/>
    </xf>
    <xf numFmtId="0" fontId="0" fillId="9" borderId="5" xfId="0" applyFill="1" applyBorder="1" applyAlignment="1" applyProtection="1">
      <alignment horizontal="center" vertical="center" shrinkToFit="1"/>
      <protection locked="0"/>
    </xf>
    <xf numFmtId="0" fontId="0" fillId="9" borderId="19" xfId="0" applyFill="1" applyBorder="1" applyAlignment="1" applyProtection="1">
      <alignment horizontal="center" vertical="center" shrinkToFit="1"/>
      <protection locked="0"/>
    </xf>
    <xf numFmtId="0" fontId="0" fillId="9" borderId="24" xfId="0" applyFill="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9" borderId="1" xfId="0" applyFill="1" applyBorder="1" applyAlignment="1" applyProtection="1">
      <alignment horizontal="left" vertical="center"/>
      <protection locked="0"/>
    </xf>
    <xf numFmtId="0" fontId="0" fillId="9" borderId="5" xfId="0" applyFill="1" applyBorder="1" applyAlignment="1" applyProtection="1">
      <alignment horizontal="left" vertical="center"/>
      <protection locked="0"/>
    </xf>
    <xf numFmtId="0" fontId="0" fillId="9" borderId="14" xfId="0" applyFill="1" applyBorder="1" applyAlignment="1" applyProtection="1">
      <alignment horizontal="lef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9" xfId="0" applyBorder="1" applyAlignment="1">
      <alignment horizontal="center" vertical="center" wrapText="1"/>
    </xf>
    <xf numFmtId="0" fontId="0" fillId="0" borderId="0" xfId="0" applyAlignment="1">
      <alignment horizontal="center" vertical="center" wrapText="1"/>
    </xf>
    <xf numFmtId="0" fontId="0" fillId="0" borderId="121" xfId="0" applyBorder="1" applyAlignment="1">
      <alignment horizontal="center" vertical="center" wrapText="1"/>
    </xf>
    <xf numFmtId="0" fontId="0" fillId="9" borderId="0" xfId="0" applyFill="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69" xfId="0" applyNumberFormat="1" applyFill="1" applyBorder="1" applyAlignment="1" applyProtection="1">
      <alignment horizontal="center" vertical="center"/>
      <protection locked="0"/>
    </xf>
    <xf numFmtId="49" fontId="0" fillId="9" borderId="0" xfId="0" applyNumberFormat="1" applyFill="1" applyAlignment="1" applyProtection="1">
      <alignment horizontal="center" vertical="center"/>
      <protection locked="0"/>
    </xf>
    <xf numFmtId="49" fontId="0" fillId="9" borderId="8"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18" fillId="0" borderId="0" xfId="0" applyFont="1" applyAlignment="1">
      <alignment horizontal="left" vertical="center" wrapText="1"/>
    </xf>
    <xf numFmtId="0" fontId="12" fillId="0" borderId="129" xfId="0" applyFont="1" applyBorder="1" applyAlignment="1">
      <alignment horizontal="center" vertical="center"/>
    </xf>
    <xf numFmtId="0" fontId="12" fillId="0" borderId="214" xfId="0" applyFont="1" applyBorder="1" applyAlignment="1">
      <alignment horizontal="center" vertical="center"/>
    </xf>
    <xf numFmtId="0" fontId="12" fillId="0" borderId="130" xfId="0" applyFont="1" applyBorder="1" applyAlignment="1">
      <alignment horizontal="center" vertical="center"/>
    </xf>
    <xf numFmtId="0" fontId="12" fillId="0" borderId="0" xfId="0" applyFont="1" applyAlignment="1">
      <alignment horizontal="center" vertical="center"/>
    </xf>
    <xf numFmtId="0" fontId="12" fillId="0" borderId="279" xfId="0" applyFont="1" applyBorder="1" applyAlignment="1">
      <alignment horizontal="center" vertical="center"/>
    </xf>
    <xf numFmtId="0" fontId="12" fillId="0" borderId="212" xfId="0" applyFont="1" applyBorder="1" applyAlignment="1">
      <alignment horizontal="center" vertical="center"/>
    </xf>
    <xf numFmtId="0" fontId="137" fillId="0" borderId="0" xfId="0" applyFont="1" applyAlignment="1">
      <alignment horizontal="center" vertical="center"/>
    </xf>
    <xf numFmtId="0" fontId="135" fillId="0" borderId="0" xfId="0" applyFont="1" applyAlignment="1">
      <alignment horizontal="center" vertical="center"/>
    </xf>
    <xf numFmtId="0" fontId="138" fillId="0" borderId="0" xfId="0" applyFont="1" applyAlignment="1">
      <alignment horizontal="left" vertical="top" wrapText="1"/>
    </xf>
    <xf numFmtId="0" fontId="82" fillId="0" borderId="210" xfId="0" applyFont="1" applyBorder="1" applyAlignment="1">
      <alignment horizontal="center" vertical="center"/>
    </xf>
    <xf numFmtId="0" fontId="82" fillId="0" borderId="208" xfId="0" applyFont="1" applyBorder="1" applyAlignment="1">
      <alignment horizontal="center" vertical="center"/>
    </xf>
    <xf numFmtId="0" fontId="82" fillId="0" borderId="221" xfId="0" applyFont="1" applyBorder="1" applyAlignment="1">
      <alignment horizontal="center" vertical="center"/>
    </xf>
    <xf numFmtId="0" fontId="0" fillId="0" borderId="96" xfId="0" applyBorder="1" applyAlignment="1">
      <alignment horizontal="left" vertical="center" indent="1"/>
    </xf>
    <xf numFmtId="0" fontId="0" fillId="0" borderId="208" xfId="0" applyBorder="1" applyAlignment="1">
      <alignment horizontal="left" vertical="center" indent="1"/>
    </xf>
    <xf numFmtId="0" fontId="0" fillId="0" borderId="209" xfId="0" applyBorder="1" applyAlignment="1">
      <alignment horizontal="left" vertical="center" indent="1"/>
    </xf>
    <xf numFmtId="0" fontId="16" fillId="0" borderId="186" xfId="0" applyFont="1" applyBorder="1" applyAlignment="1">
      <alignment horizontal="right" vertical="center" indent="1"/>
    </xf>
    <xf numFmtId="0" fontId="16" fillId="0" borderId="214" xfId="0" applyFont="1" applyBorder="1" applyAlignment="1">
      <alignment horizontal="right" vertical="center" indent="1"/>
    </xf>
    <xf numFmtId="0" fontId="16" fillId="0" borderId="215" xfId="0" applyFont="1" applyBorder="1" applyAlignment="1">
      <alignment horizontal="right" vertical="center" indent="1"/>
    </xf>
    <xf numFmtId="0" fontId="16" fillId="0" borderId="282" xfId="0" applyFont="1" applyBorder="1" applyAlignment="1">
      <alignment horizontal="right" vertical="center" indent="1"/>
    </xf>
    <xf numFmtId="0" fontId="16" fillId="0" borderId="0" xfId="0" applyFont="1" applyAlignment="1">
      <alignment horizontal="right" vertical="center" indent="1"/>
    </xf>
    <xf numFmtId="0" fontId="16" fillId="0" borderId="218" xfId="0" applyFont="1" applyBorder="1" applyAlignment="1">
      <alignment horizontal="right" vertical="center" indent="1"/>
    </xf>
    <xf numFmtId="0" fontId="16" fillId="0" borderId="9" xfId="0" applyFont="1" applyBorder="1" applyAlignment="1">
      <alignment horizontal="right" vertical="center" indent="1"/>
    </xf>
    <xf numFmtId="0" fontId="16" fillId="0" borderId="10" xfId="0" applyFont="1" applyBorder="1" applyAlignment="1">
      <alignment horizontal="right" vertical="center" indent="1"/>
    </xf>
    <xf numFmtId="0" fontId="16" fillId="0" borderId="18" xfId="0" applyFont="1" applyBorder="1" applyAlignment="1">
      <alignment horizontal="right" vertical="center" indent="1"/>
    </xf>
    <xf numFmtId="0" fontId="16" fillId="0" borderId="129" xfId="0" applyFont="1" applyBorder="1" applyAlignment="1">
      <alignment horizontal="right" vertical="center" indent="1"/>
    </xf>
    <xf numFmtId="0" fontId="16" fillId="0" borderId="234" xfId="0" applyFont="1" applyBorder="1" applyAlignment="1">
      <alignment horizontal="right" vertical="center" indent="1"/>
    </xf>
    <xf numFmtId="0" fontId="16" fillId="0" borderId="130" xfId="0" applyFont="1" applyBorder="1" applyAlignment="1">
      <alignment horizontal="right" vertical="center" indent="1"/>
    </xf>
    <xf numFmtId="0" fontId="16" fillId="0" borderId="8" xfId="0" applyFont="1" applyBorder="1" applyAlignment="1">
      <alignment horizontal="right" vertical="center" indent="1"/>
    </xf>
    <xf numFmtId="0" fontId="16" fillId="0" borderId="79" xfId="0" applyFont="1" applyBorder="1" applyAlignment="1">
      <alignment horizontal="right" vertical="center" indent="1"/>
    </xf>
    <xf numFmtId="0" fontId="16" fillId="0" borderId="11" xfId="0" applyFont="1" applyBorder="1" applyAlignment="1">
      <alignment horizontal="right" vertical="center" indent="1"/>
    </xf>
    <xf numFmtId="0" fontId="82" fillId="0" borderId="129" xfId="0" applyFont="1" applyBorder="1" applyAlignment="1">
      <alignment horizontal="center" vertical="center"/>
    </xf>
    <xf numFmtId="0" fontId="82" fillId="0" borderId="214" xfId="0" applyFont="1" applyBorder="1" applyAlignment="1">
      <alignment horizontal="center" vertical="center"/>
    </xf>
    <xf numFmtId="0" fontId="82" fillId="0" borderId="220" xfId="0" applyFont="1" applyBorder="1" applyAlignment="1">
      <alignment horizontal="center" vertical="center"/>
    </xf>
    <xf numFmtId="0" fontId="82" fillId="0" borderId="279" xfId="0" applyFont="1" applyBorder="1" applyAlignment="1">
      <alignment horizontal="center" vertical="center"/>
    </xf>
    <xf numFmtId="0" fontId="82" fillId="0" borderId="212" xfId="0" applyFont="1" applyBorder="1" applyAlignment="1">
      <alignment horizontal="center" vertical="center"/>
    </xf>
    <xf numFmtId="0" fontId="82" fillId="0" borderId="290" xfId="0" applyFont="1" applyBorder="1" applyAlignment="1">
      <alignment horizontal="center" vertical="center"/>
    </xf>
    <xf numFmtId="0" fontId="18" fillId="0" borderId="206" xfId="0" applyFont="1" applyBorder="1" applyAlignment="1">
      <alignment horizontal="left" indent="1"/>
    </xf>
    <xf numFmtId="0" fontId="18" fillId="0" borderId="214" xfId="0" applyFont="1" applyBorder="1" applyAlignment="1">
      <alignment horizontal="left" indent="1"/>
    </xf>
    <xf numFmtId="0" fontId="18" fillId="0" borderId="215" xfId="0" applyFont="1" applyBorder="1" applyAlignment="1">
      <alignment horizontal="left" indent="1"/>
    </xf>
    <xf numFmtId="0" fontId="0" fillId="0" borderId="207" xfId="0" applyBorder="1" applyAlignment="1">
      <alignment horizontal="left" vertical="top" indent="1"/>
    </xf>
    <xf numFmtId="0" fontId="0" fillId="0" borderId="212" xfId="0" applyBorder="1" applyAlignment="1">
      <alignment horizontal="left" vertical="top" indent="1"/>
    </xf>
    <xf numFmtId="0" fontId="0" fillId="0" borderId="213" xfId="0" applyBorder="1" applyAlignment="1">
      <alignment horizontal="left" vertical="top" indent="1"/>
    </xf>
    <xf numFmtId="179" fontId="0" fillId="0" borderId="210" xfId="0" applyNumberFormat="1" applyBorder="1" applyAlignment="1">
      <alignment horizontal="right" vertical="center" indent="1"/>
    </xf>
    <xf numFmtId="179" fontId="0" fillId="0" borderId="208" xfId="0" applyNumberFormat="1" applyBorder="1" applyAlignment="1">
      <alignment horizontal="right" vertical="center" indent="1"/>
    </xf>
    <xf numFmtId="179" fontId="0" fillId="0" borderId="221" xfId="0" applyNumberFormat="1" applyBorder="1" applyAlignment="1">
      <alignment horizontal="right" vertical="center" indent="1"/>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6"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89" xfId="0" applyFont="1" applyBorder="1" applyAlignment="1">
      <alignment horizontal="center" vertical="center" shrinkToFit="1"/>
    </xf>
    <xf numFmtId="0" fontId="16" fillId="0" borderId="181" xfId="0" applyFont="1" applyBorder="1" applyAlignment="1">
      <alignment horizontal="center" vertical="center" shrinkToFit="1"/>
    </xf>
    <xf numFmtId="0" fontId="16" fillId="0" borderId="212" xfId="0" applyFont="1" applyBorder="1" applyAlignment="1">
      <alignment horizontal="center" vertical="center" shrinkToFit="1"/>
    </xf>
    <xf numFmtId="0" fontId="16" fillId="0" borderId="213" xfId="0" applyFont="1" applyBorder="1" applyAlignment="1">
      <alignment horizontal="center" vertical="center" shrinkToFit="1"/>
    </xf>
    <xf numFmtId="0" fontId="16" fillId="0" borderId="58" xfId="0" applyFont="1" applyBorder="1" applyAlignment="1">
      <alignment horizontal="center" vertical="center"/>
    </xf>
    <xf numFmtId="0" fontId="16" fillId="0" borderId="50" xfId="0" applyFont="1" applyBorder="1" applyAlignment="1">
      <alignment horizontal="center" vertical="center"/>
    </xf>
    <xf numFmtId="0" fontId="16" fillId="0" borderId="53" xfId="0" applyFont="1" applyBorder="1" applyAlignment="1">
      <alignment horizontal="center" vertical="center"/>
    </xf>
    <xf numFmtId="0" fontId="16" fillId="0" borderId="279" xfId="0" applyFont="1" applyBorder="1" applyAlignment="1">
      <alignment horizontal="center" vertical="center"/>
    </xf>
    <xf numFmtId="0" fontId="16" fillId="0" borderId="212" xfId="0" applyFont="1" applyBorder="1" applyAlignment="1">
      <alignment horizontal="center" vertical="center"/>
    </xf>
    <xf numFmtId="0" fontId="16" fillId="0" borderId="281" xfId="0" applyFont="1" applyBorder="1" applyAlignment="1">
      <alignment horizontal="center" vertical="center"/>
    </xf>
    <xf numFmtId="0" fontId="25" fillId="0" borderId="216" xfId="0" applyFont="1" applyBorder="1" applyAlignment="1">
      <alignment horizontal="center" vertical="center"/>
    </xf>
    <xf numFmtId="0" fontId="25" fillId="0" borderId="81" xfId="0" applyFont="1" applyBorder="1" applyAlignment="1">
      <alignment horizontal="center" vertical="center"/>
    </xf>
    <xf numFmtId="179" fontId="25" fillId="0" borderId="81" xfId="0" applyNumberFormat="1" applyFont="1" applyBorder="1">
      <alignment vertical="center"/>
    </xf>
    <xf numFmtId="0" fontId="0" fillId="0" borderId="214" xfId="0" applyBorder="1" applyAlignment="1">
      <alignment horizontal="right" vertical="center" indent="1"/>
    </xf>
    <xf numFmtId="179" fontId="0" fillId="0" borderId="214" xfId="0" applyNumberFormat="1" applyBorder="1">
      <alignment vertical="center"/>
    </xf>
    <xf numFmtId="0" fontId="25" fillId="0" borderId="222" xfId="0" applyFont="1" applyBorder="1" applyAlignment="1">
      <alignment horizontal="center" vertical="center"/>
    </xf>
    <xf numFmtId="0" fontId="25" fillId="0" borderId="223" xfId="0" applyFont="1" applyBorder="1" applyAlignment="1">
      <alignment horizontal="center" vertical="center"/>
    </xf>
    <xf numFmtId="0" fontId="25" fillId="0" borderId="224" xfId="0" applyFont="1" applyBorder="1" applyAlignment="1">
      <alignment horizontal="center" vertical="center"/>
    </xf>
    <xf numFmtId="179" fontId="25" fillId="0" borderId="204" xfId="0" applyNumberFormat="1" applyFont="1" applyBorder="1">
      <alignment vertical="center"/>
    </xf>
    <xf numFmtId="179" fontId="25" fillId="0" borderId="205" xfId="0" applyNumberFormat="1" applyFont="1" applyBorder="1">
      <alignment vertical="center"/>
    </xf>
    <xf numFmtId="0" fontId="0" fillId="0" borderId="210" xfId="0" applyBorder="1" applyAlignment="1">
      <alignment horizontal="right" vertical="center" indent="1"/>
    </xf>
    <xf numFmtId="0" fontId="0" fillId="0" borderId="208" xfId="0" applyBorder="1" applyAlignment="1">
      <alignment horizontal="right" vertical="center" indent="1"/>
    </xf>
    <xf numFmtId="0" fontId="0" fillId="0" borderId="209" xfId="0" applyBorder="1" applyAlignment="1">
      <alignment horizontal="right" vertical="center" indent="1"/>
    </xf>
    <xf numFmtId="179" fontId="0" fillId="0" borderId="96" xfId="0" applyNumberFormat="1" applyBorder="1" applyAlignment="1">
      <alignment horizontal="center" vertical="center"/>
    </xf>
    <xf numFmtId="179" fontId="0" fillId="0" borderId="208" xfId="0" applyNumberFormat="1" applyBorder="1" applyAlignment="1">
      <alignment horizontal="center" vertical="center"/>
    </xf>
    <xf numFmtId="179" fontId="0" fillId="0" borderId="209" xfId="0" applyNumberFormat="1" applyBorder="1" applyAlignment="1">
      <alignment horizontal="center" vertical="center"/>
    </xf>
    <xf numFmtId="0" fontId="24" fillId="0" borderId="200" xfId="0" applyFont="1" applyBorder="1">
      <alignment vertical="center"/>
    </xf>
    <xf numFmtId="0" fontId="24" fillId="0" borderId="201" xfId="0" applyFont="1" applyBorder="1">
      <alignment vertical="center"/>
    </xf>
    <xf numFmtId="0" fontId="24" fillId="0" borderId="202" xfId="0" applyFont="1" applyBorder="1">
      <alignment vertical="center"/>
    </xf>
    <xf numFmtId="0" fontId="16" fillId="0" borderId="216" xfId="0" applyFont="1" applyBorder="1" applyAlignment="1">
      <alignment horizontal="left" vertical="center"/>
    </xf>
    <xf numFmtId="0" fontId="16" fillId="0" borderId="81" xfId="0" applyFont="1" applyBorder="1" applyAlignment="1">
      <alignment horizontal="left" vertical="center"/>
    </xf>
    <xf numFmtId="0" fontId="16" fillId="0" borderId="203" xfId="0" applyFont="1" applyBorder="1" applyAlignment="1">
      <alignment horizontal="left" vertical="center"/>
    </xf>
    <xf numFmtId="0" fontId="16" fillId="0" borderId="84" xfId="0" applyFont="1" applyBorder="1" applyAlignment="1">
      <alignment horizontal="left" vertical="center"/>
    </xf>
    <xf numFmtId="179" fontId="0" fillId="0" borderId="216" xfId="0" applyNumberFormat="1" applyBorder="1" applyAlignment="1">
      <alignment horizontal="right" vertical="center"/>
    </xf>
    <xf numFmtId="179" fontId="0" fillId="0" borderId="81" xfId="0" applyNumberFormat="1" applyBorder="1" applyAlignment="1">
      <alignment horizontal="right" vertical="center"/>
    </xf>
    <xf numFmtId="179" fontId="0" fillId="0" borderId="217" xfId="0" applyNumberFormat="1" applyBorder="1" applyAlignment="1">
      <alignment horizontal="right" vertical="center"/>
    </xf>
    <xf numFmtId="179" fontId="0" fillId="0" borderId="203" xfId="0" applyNumberFormat="1" applyBorder="1" applyAlignment="1">
      <alignment horizontal="right" vertical="center"/>
    </xf>
    <xf numFmtId="179" fontId="0" fillId="0" borderId="84" xfId="0" applyNumberFormat="1" applyBorder="1" applyAlignment="1">
      <alignment horizontal="right" vertical="center"/>
    </xf>
    <xf numFmtId="179" fontId="0" fillId="0" borderId="219" xfId="0" applyNumberFormat="1" applyBorder="1" applyAlignment="1">
      <alignment horizontal="right" vertical="center"/>
    </xf>
    <xf numFmtId="0" fontId="0" fillId="0" borderId="129" xfId="0" applyBorder="1" applyAlignment="1">
      <alignment horizontal="left" vertical="center"/>
    </xf>
    <xf numFmtId="0" fontId="0" fillId="0" borderId="214" xfId="0" applyBorder="1" applyAlignment="1">
      <alignment horizontal="left" vertical="center"/>
    </xf>
    <xf numFmtId="0" fontId="0" fillId="0" borderId="203" xfId="0" applyBorder="1" applyAlignment="1">
      <alignment horizontal="left" vertical="center"/>
    </xf>
    <xf numFmtId="0" fontId="0" fillId="0" borderId="84" xfId="0" applyBorder="1" applyAlignment="1">
      <alignment horizontal="left" vertical="center"/>
    </xf>
    <xf numFmtId="179" fontId="0" fillId="0" borderId="129" xfId="0" applyNumberFormat="1" applyBorder="1" applyAlignment="1">
      <alignment horizontal="right" vertical="center"/>
    </xf>
    <xf numFmtId="179" fontId="0" fillId="0" borderId="214" xfId="0" applyNumberFormat="1" applyBorder="1" applyAlignment="1">
      <alignment horizontal="right" vertical="center"/>
    </xf>
    <xf numFmtId="179" fontId="0" fillId="0" borderId="215" xfId="0" applyNumberFormat="1" applyBorder="1" applyAlignment="1">
      <alignment horizontal="right" vertical="center"/>
    </xf>
    <xf numFmtId="0" fontId="16" fillId="0" borderId="217" xfId="0" applyFont="1" applyBorder="1" applyAlignment="1">
      <alignment horizontal="left" vertical="center"/>
    </xf>
    <xf numFmtId="0" fontId="16" fillId="0" borderId="279" xfId="0" applyFont="1" applyBorder="1" applyAlignment="1">
      <alignment horizontal="left" vertical="center"/>
    </xf>
    <xf numFmtId="0" fontId="16" fillId="0" borderId="212" xfId="0" applyFont="1" applyBorder="1" applyAlignment="1">
      <alignment horizontal="left" vertical="center"/>
    </xf>
    <xf numFmtId="0" fontId="16" fillId="0" borderId="213" xfId="0" applyFont="1" applyBorder="1" applyAlignment="1">
      <alignment horizontal="left" vertical="center"/>
    </xf>
    <xf numFmtId="179" fontId="0" fillId="0" borderId="279" xfId="0" applyNumberFormat="1" applyBorder="1" applyAlignment="1">
      <alignment horizontal="right" vertical="center"/>
    </xf>
    <xf numFmtId="179" fontId="0" fillId="0" borderId="212" xfId="0" applyNumberFormat="1" applyBorder="1" applyAlignment="1">
      <alignment horizontal="right" vertical="center"/>
    </xf>
    <xf numFmtId="179" fontId="0" fillId="0" borderId="213" xfId="0" applyNumberFormat="1" applyBorder="1" applyAlignment="1">
      <alignment horizontal="right" vertical="center"/>
    </xf>
    <xf numFmtId="0" fontId="22" fillId="0" borderId="210" xfId="0" applyFont="1" applyBorder="1" applyAlignment="1">
      <alignment horizontal="center" vertical="center"/>
    </xf>
    <xf numFmtId="0" fontId="22" fillId="0" borderId="208" xfId="0" applyFont="1" applyBorder="1" applyAlignment="1">
      <alignment horizontal="center" vertical="center"/>
    </xf>
    <xf numFmtId="0" fontId="22" fillId="0" borderId="209" xfId="0" applyFont="1" applyBorder="1" applyAlignment="1">
      <alignment horizontal="center" vertical="center"/>
    </xf>
    <xf numFmtId="0" fontId="22" fillId="0" borderId="210" xfId="0" applyFont="1" applyBorder="1" applyAlignment="1">
      <alignment horizontal="distributed" vertical="center" justifyLastLine="1"/>
    </xf>
    <xf numFmtId="0" fontId="22" fillId="0" borderId="208" xfId="0" applyFont="1" applyBorder="1" applyAlignment="1">
      <alignment horizontal="distributed" vertical="center" justifyLastLine="1"/>
    </xf>
    <xf numFmtId="0" fontId="22" fillId="0" borderId="209" xfId="0" applyFont="1" applyBorder="1" applyAlignment="1">
      <alignment horizontal="distributed" vertical="center" justifyLastLine="1"/>
    </xf>
    <xf numFmtId="0" fontId="25" fillId="0" borderId="0" xfId="0" applyFont="1" applyAlignment="1">
      <alignment horizontal="center"/>
    </xf>
    <xf numFmtId="0" fontId="0" fillId="0" borderId="225" xfId="0" applyBorder="1" applyAlignment="1">
      <alignment horizontal="center" vertical="center" textRotation="255"/>
    </xf>
    <xf numFmtId="0" fontId="0" fillId="0" borderId="3" xfId="0" applyBorder="1" applyAlignment="1">
      <alignment horizontal="center" vertical="center" textRotation="255"/>
    </xf>
    <xf numFmtId="0" fontId="0" fillId="0" borderId="221" xfId="0" applyBorder="1" applyAlignment="1">
      <alignment horizontal="center" vertical="center"/>
    </xf>
    <xf numFmtId="0" fontId="0" fillId="0" borderId="96"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0" fontId="16" fillId="0" borderId="130" xfId="0" applyFont="1" applyBorder="1" applyAlignment="1">
      <alignment horizontal="left" vertical="center"/>
    </xf>
    <xf numFmtId="0" fontId="16" fillId="0" borderId="0" xfId="0" applyFont="1" applyAlignment="1">
      <alignment horizontal="left" vertical="center"/>
    </xf>
    <xf numFmtId="0" fontId="16" fillId="0" borderId="218" xfId="0" applyFont="1" applyBorder="1" applyAlignment="1">
      <alignment horizontal="left" vertical="center"/>
    </xf>
    <xf numFmtId="179" fontId="0" fillId="0" borderId="130" xfId="0" applyNumberFormat="1" applyBorder="1" applyAlignment="1">
      <alignment horizontal="right" vertical="center"/>
    </xf>
    <xf numFmtId="179" fontId="0" fillId="0" borderId="0" xfId="0" applyNumberFormat="1" applyAlignment="1">
      <alignment horizontal="right" vertical="center"/>
    </xf>
    <xf numFmtId="179" fontId="0" fillId="0" borderId="218" xfId="0" applyNumberFormat="1" applyBorder="1" applyAlignment="1">
      <alignment horizontal="right" vertical="center"/>
    </xf>
    <xf numFmtId="0" fontId="137" fillId="0" borderId="210" xfId="0" applyFont="1" applyBorder="1" applyAlignment="1">
      <alignment horizontal="center" vertical="center"/>
    </xf>
    <xf numFmtId="0" fontId="137" fillId="0" borderId="208" xfId="0" applyFont="1" applyBorder="1" applyAlignment="1">
      <alignment horizontal="center" vertical="center"/>
    </xf>
    <xf numFmtId="0" fontId="12" fillId="0" borderId="0" xfId="0" applyFont="1" applyAlignment="1">
      <alignment horizontal="right" vertical="center"/>
    </xf>
    <xf numFmtId="0" fontId="27" fillId="0" borderId="0" xfId="0" applyFont="1" applyAlignment="1">
      <alignment horizontal="center" vertical="center"/>
    </xf>
    <xf numFmtId="0" fontId="12" fillId="0" borderId="0" xfId="0" applyFont="1" applyAlignment="1">
      <alignment horizontal="distributed" vertical="center"/>
    </xf>
    <xf numFmtId="0" fontId="26" fillId="0" borderId="129" xfId="0" applyFont="1" applyBorder="1" applyAlignment="1">
      <alignment horizontal="left" vertical="center"/>
    </xf>
    <xf numFmtId="0" fontId="18" fillId="0" borderId="214" xfId="0" applyFont="1" applyBorder="1" applyAlignment="1">
      <alignment horizontal="left" vertical="center"/>
    </xf>
    <xf numFmtId="0" fontId="18" fillId="0" borderId="215" xfId="0" applyFont="1" applyBorder="1" applyAlignment="1">
      <alignment horizontal="left" vertical="center"/>
    </xf>
    <xf numFmtId="0" fontId="18" fillId="0" borderId="129" xfId="0" applyFont="1" applyBorder="1" applyAlignment="1">
      <alignment horizontal="left" vertical="center"/>
    </xf>
    <xf numFmtId="0" fontId="18" fillId="0" borderId="129" xfId="0" applyFont="1" applyBorder="1" applyAlignment="1">
      <alignment horizontal="center" vertical="center"/>
    </xf>
    <xf numFmtId="0" fontId="18" fillId="0" borderId="214" xfId="0" applyFont="1" applyBorder="1" applyAlignment="1">
      <alignment horizontal="center" vertical="center"/>
    </xf>
    <xf numFmtId="0" fontId="18" fillId="0" borderId="215" xfId="0" applyFont="1" applyBorder="1" applyAlignment="1">
      <alignment horizontal="center" vertical="center"/>
    </xf>
    <xf numFmtId="0" fontId="18" fillId="0" borderId="214" xfId="0" applyFont="1" applyBorder="1" applyAlignment="1">
      <alignment horizontal="right" vertical="center"/>
    </xf>
    <xf numFmtId="0" fontId="18" fillId="0" borderId="215" xfId="0" applyFont="1" applyBorder="1" applyAlignment="1">
      <alignment horizontal="right" vertical="center"/>
    </xf>
    <xf numFmtId="0" fontId="18" fillId="0" borderId="212" xfId="0" applyFont="1" applyBorder="1" applyAlignment="1">
      <alignment horizontal="right" vertical="center"/>
    </xf>
    <xf numFmtId="0" fontId="18" fillId="0" borderId="213" xfId="0" applyFont="1" applyBorder="1" applyAlignment="1">
      <alignment horizontal="right" vertical="center"/>
    </xf>
    <xf numFmtId="0" fontId="46" fillId="0" borderId="0" xfId="0" applyFont="1" applyAlignment="1">
      <alignment horizontal="left"/>
    </xf>
    <xf numFmtId="0" fontId="46" fillId="0" borderId="212" xfId="0" applyFont="1" applyBorder="1" applyAlignment="1">
      <alignment horizontal="left"/>
    </xf>
    <xf numFmtId="0" fontId="18" fillId="4" borderId="233" xfId="0" applyFont="1" applyFill="1" applyBorder="1" applyAlignment="1">
      <alignment horizontal="center" vertical="center"/>
    </xf>
    <xf numFmtId="0" fontId="18" fillId="4" borderId="129" xfId="0" applyFont="1" applyFill="1" applyBorder="1" applyAlignment="1">
      <alignment horizontal="left" vertical="center"/>
    </xf>
    <xf numFmtId="0" fontId="18" fillId="4" borderId="214" xfId="0" applyFont="1" applyFill="1" applyBorder="1" applyAlignment="1">
      <alignment horizontal="left" vertical="center"/>
    </xf>
    <xf numFmtId="0" fontId="18" fillId="4" borderId="215" xfId="0" applyFont="1" applyFill="1" applyBorder="1" applyAlignment="1">
      <alignment horizontal="left" vertical="center"/>
    </xf>
    <xf numFmtId="0" fontId="18" fillId="4" borderId="130" xfId="0" applyFont="1" applyFill="1" applyBorder="1" applyAlignment="1">
      <alignment horizontal="left" vertical="center"/>
    </xf>
    <xf numFmtId="0" fontId="18" fillId="4" borderId="0" xfId="0" applyFont="1" applyFill="1" applyAlignment="1">
      <alignment horizontal="left" vertical="center"/>
    </xf>
    <xf numFmtId="0" fontId="18" fillId="4" borderId="218" xfId="0" applyFont="1" applyFill="1" applyBorder="1" applyAlignment="1">
      <alignment horizontal="left" vertical="center"/>
    </xf>
    <xf numFmtId="0" fontId="18" fillId="4" borderId="211" xfId="0" applyFont="1" applyFill="1" applyBorder="1" applyAlignment="1">
      <alignment horizontal="left" vertical="center"/>
    </xf>
    <xf numFmtId="0" fontId="18" fillId="4" borderId="212" xfId="0" applyFont="1" applyFill="1" applyBorder="1" applyAlignment="1">
      <alignment horizontal="left" vertical="center"/>
    </xf>
    <xf numFmtId="0" fontId="18" fillId="4" borderId="213" xfId="0" applyFont="1" applyFill="1" applyBorder="1" applyAlignment="1">
      <alignment horizontal="left" vertical="center"/>
    </xf>
    <xf numFmtId="49" fontId="28" fillId="4" borderId="0" xfId="1" applyNumberFormat="1" applyFill="1" applyBorder="1" applyAlignment="1" applyProtection="1">
      <alignment vertical="center"/>
      <protection locked="0"/>
    </xf>
    <xf numFmtId="49" fontId="61" fillId="4" borderId="0" xfId="1" applyNumberFormat="1" applyFont="1" applyFill="1" applyBorder="1" applyAlignment="1" applyProtection="1">
      <alignment vertical="center"/>
      <protection locked="0"/>
    </xf>
    <xf numFmtId="0" fontId="18" fillId="0" borderId="233" xfId="0" applyFont="1" applyBorder="1" applyAlignment="1">
      <alignment horizontal="center" vertical="center"/>
    </xf>
    <xf numFmtId="0" fontId="18" fillId="0" borderId="129" xfId="0" applyFont="1" applyBorder="1" applyAlignment="1">
      <alignment horizontal="left" vertical="center" shrinkToFit="1"/>
    </xf>
    <xf numFmtId="0" fontId="18" fillId="0" borderId="214" xfId="0" applyFont="1" applyBorder="1" applyAlignment="1">
      <alignment horizontal="left" vertical="center" shrinkToFit="1"/>
    </xf>
    <xf numFmtId="0" fontId="18" fillId="0" borderId="215" xfId="0" applyFont="1" applyBorder="1" applyAlignment="1">
      <alignment horizontal="left" vertical="center" shrinkToFit="1"/>
    </xf>
    <xf numFmtId="0" fontId="18" fillId="0" borderId="211" xfId="0" applyFont="1" applyBorder="1" applyAlignment="1">
      <alignment horizontal="center" vertical="center"/>
    </xf>
    <xf numFmtId="0" fontId="18" fillId="0" borderId="212" xfId="0" applyFont="1" applyBorder="1" applyAlignment="1">
      <alignment horizontal="center" vertical="center"/>
    </xf>
    <xf numFmtId="0" fontId="18" fillId="0" borderId="211" xfId="0" applyFont="1" applyBorder="1" applyAlignment="1">
      <alignment horizontal="left" vertical="center"/>
    </xf>
    <xf numFmtId="0" fontId="18" fillId="0" borderId="212" xfId="0" applyFont="1" applyBorder="1" applyAlignment="1">
      <alignment horizontal="left" vertical="center"/>
    </xf>
    <xf numFmtId="0" fontId="18" fillId="0" borderId="213" xfId="0" applyFont="1" applyBorder="1" applyAlignment="1">
      <alignment horizontal="left" vertical="center"/>
    </xf>
    <xf numFmtId="0" fontId="18" fillId="4" borderId="225"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29" xfId="0" applyFont="1" applyFill="1" applyBorder="1" applyAlignment="1">
      <alignment horizontal="center" vertical="center"/>
    </xf>
    <xf numFmtId="0" fontId="18" fillId="4" borderId="214" xfId="0" applyFont="1" applyFill="1" applyBorder="1" applyAlignment="1">
      <alignment horizontal="center" vertical="center"/>
    </xf>
    <xf numFmtId="0" fontId="18" fillId="4" borderId="215" xfId="0" applyFont="1" applyFill="1" applyBorder="1" applyAlignment="1">
      <alignment horizontal="center" vertical="center"/>
    </xf>
    <xf numFmtId="0" fontId="18" fillId="4" borderId="211" xfId="0" applyFont="1" applyFill="1" applyBorder="1" applyAlignment="1">
      <alignment horizontal="center" vertical="center"/>
    </xf>
    <xf numFmtId="0" fontId="18" fillId="4" borderId="212" xfId="0" applyFont="1" applyFill="1" applyBorder="1" applyAlignment="1">
      <alignment horizontal="center" vertical="center"/>
    </xf>
    <xf numFmtId="0" fontId="18" fillId="4" borderId="213" xfId="0" applyFont="1" applyFill="1" applyBorder="1" applyAlignment="1">
      <alignment horizontal="center" vertical="center"/>
    </xf>
    <xf numFmtId="0" fontId="18" fillId="0" borderId="225" xfId="0" applyFont="1" applyBorder="1" applyAlignment="1">
      <alignment horizontal="center" vertical="center"/>
    </xf>
    <xf numFmtId="0" fontId="18" fillId="0" borderId="4" xfId="0" applyFont="1" applyBorder="1" applyAlignment="1">
      <alignment horizontal="center" vertical="center"/>
    </xf>
    <xf numFmtId="0" fontId="18" fillId="0" borderId="213" xfId="0" applyFont="1" applyBorder="1" applyAlignment="1">
      <alignment horizontal="center" vertical="center"/>
    </xf>
    <xf numFmtId="0" fontId="18" fillId="0" borderId="130" xfId="0" applyFont="1" applyBorder="1" applyAlignment="1">
      <alignment horizontal="left" vertical="center"/>
    </xf>
    <xf numFmtId="0" fontId="18" fillId="0" borderId="0" xfId="0" applyFont="1" applyAlignment="1">
      <alignment horizontal="left" vertical="center"/>
    </xf>
    <xf numFmtId="0" fontId="18" fillId="0" borderId="218" xfId="0" applyFont="1" applyBorder="1" applyAlignment="1">
      <alignment horizontal="left" vertical="center"/>
    </xf>
    <xf numFmtId="0" fontId="18" fillId="0" borderId="129" xfId="0" applyFont="1" applyBorder="1" applyAlignment="1">
      <alignment horizontal="left" vertical="center" wrapText="1"/>
    </xf>
    <xf numFmtId="0" fontId="18" fillId="0" borderId="214" xfId="0" applyFont="1" applyBorder="1" applyAlignment="1">
      <alignment horizontal="left" vertical="center" wrapText="1"/>
    </xf>
    <xf numFmtId="0" fontId="18" fillId="0" borderId="211" xfId="0" applyFont="1" applyBorder="1" applyAlignment="1">
      <alignment horizontal="left" vertical="center" wrapText="1"/>
    </xf>
    <xf numFmtId="0" fontId="18" fillId="0" borderId="212" xfId="0" applyFont="1" applyBorder="1" applyAlignment="1">
      <alignment horizontal="left" vertical="center" wrapText="1"/>
    </xf>
    <xf numFmtId="0" fontId="18" fillId="0" borderId="215" xfId="0" applyFont="1" applyBorder="1" applyAlignment="1">
      <alignment horizontal="left" vertical="center" wrapText="1"/>
    </xf>
    <xf numFmtId="0" fontId="18" fillId="0" borderId="213" xfId="0" applyFont="1" applyBorder="1" applyAlignment="1">
      <alignment horizontal="left" vertical="center" wrapText="1"/>
    </xf>
    <xf numFmtId="0" fontId="18" fillId="0" borderId="211" xfId="0" applyFont="1" applyBorder="1" applyAlignment="1">
      <alignment horizontal="left" vertical="center" shrinkToFit="1"/>
    </xf>
    <xf numFmtId="0" fontId="18" fillId="0" borderId="212" xfId="0" applyFont="1" applyBorder="1" applyAlignment="1">
      <alignment horizontal="left" vertical="center" shrinkToFit="1"/>
    </xf>
    <xf numFmtId="0" fontId="18" fillId="0" borderId="213" xfId="0" applyFont="1" applyBorder="1" applyAlignment="1">
      <alignment horizontal="left" vertical="center" shrinkToFit="1"/>
    </xf>
    <xf numFmtId="0" fontId="18" fillId="0" borderId="210" xfId="0" applyFont="1" applyBorder="1" applyAlignment="1">
      <alignment horizontal="left" vertical="center"/>
    </xf>
    <xf numFmtId="0" fontId="18" fillId="0" borderId="208" xfId="0" applyFont="1" applyBorder="1" applyAlignment="1">
      <alignment horizontal="left" vertical="center"/>
    </xf>
    <xf numFmtId="0" fontId="18" fillId="0" borderId="209" xfId="0" applyFont="1" applyBorder="1" applyAlignment="1">
      <alignment horizontal="left" vertical="center"/>
    </xf>
    <xf numFmtId="0" fontId="18" fillId="0" borderId="210" xfId="0" applyFont="1" applyBorder="1" applyAlignment="1">
      <alignment horizontal="center" vertical="center"/>
    </xf>
    <xf numFmtId="0" fontId="18" fillId="0" borderId="208" xfId="0" applyFont="1" applyBorder="1" applyAlignment="1">
      <alignment horizontal="center" vertical="center"/>
    </xf>
    <xf numFmtId="0" fontId="18" fillId="0" borderId="209" xfId="0" applyFont="1" applyBorder="1" applyAlignment="1">
      <alignment horizontal="center" vertical="center"/>
    </xf>
    <xf numFmtId="0" fontId="18" fillId="4" borderId="210" xfId="0" applyFont="1" applyFill="1" applyBorder="1" applyAlignment="1">
      <alignment horizontal="left" vertical="center"/>
    </xf>
    <xf numFmtId="0" fontId="18" fillId="4" borderId="208" xfId="0" applyFont="1" applyFill="1" applyBorder="1" applyAlignment="1">
      <alignment horizontal="left" vertical="center"/>
    </xf>
    <xf numFmtId="0" fontId="18" fillId="4" borderId="209" xfId="0" applyFont="1" applyFill="1" applyBorder="1" applyAlignment="1">
      <alignment horizontal="left" vertical="center"/>
    </xf>
    <xf numFmtId="0" fontId="107" fillId="0" borderId="169" xfId="12" applyFont="1" applyBorder="1" applyAlignment="1">
      <alignment vertical="center" wrapText="1"/>
    </xf>
    <xf numFmtId="0" fontId="108" fillId="0" borderId="168" xfId="12" applyFont="1" applyBorder="1" applyAlignment="1">
      <alignment vertical="center"/>
    </xf>
    <xf numFmtId="0" fontId="108" fillId="0" borderId="115" xfId="12" applyFont="1" applyBorder="1" applyAlignment="1">
      <alignment vertical="center"/>
    </xf>
    <xf numFmtId="0" fontId="108" fillId="0" borderId="159" xfId="12" applyFont="1" applyBorder="1" applyAlignment="1">
      <alignment vertical="center"/>
    </xf>
    <xf numFmtId="0" fontId="108" fillId="0" borderId="167" xfId="12" applyFont="1" applyBorder="1" applyAlignment="1">
      <alignment vertical="center"/>
    </xf>
    <xf numFmtId="0" fontId="108" fillId="0" borderId="166" xfId="12" applyFont="1" applyBorder="1" applyAlignment="1">
      <alignment vertical="center"/>
    </xf>
    <xf numFmtId="0" fontId="107" fillId="0" borderId="174" xfId="12" applyFont="1" applyBorder="1" applyAlignment="1">
      <alignment horizontal="left" vertical="center"/>
    </xf>
    <xf numFmtId="0" fontId="108" fillId="0" borderId="173" xfId="12" applyFont="1" applyBorder="1" applyAlignment="1">
      <alignment vertical="center"/>
    </xf>
    <xf numFmtId="0" fontId="108" fillId="0" borderId="117" xfId="12" applyFont="1" applyBorder="1" applyAlignment="1">
      <alignment vertical="center"/>
    </xf>
    <xf numFmtId="0" fontId="108" fillId="0" borderId="144" xfId="12" applyFont="1" applyBorder="1" applyAlignment="1">
      <alignment vertical="center"/>
    </xf>
    <xf numFmtId="0" fontId="107" fillId="0" borderId="180" xfId="12" applyFont="1" applyBorder="1" applyAlignment="1">
      <alignment horizontal="center" vertical="center"/>
    </xf>
    <xf numFmtId="0" fontId="108" fillId="0" borderId="154" xfId="12" applyFont="1" applyBorder="1" applyAlignment="1">
      <alignment vertical="center"/>
    </xf>
    <xf numFmtId="0" fontId="108" fillId="0" borderId="176" xfId="12" applyFont="1" applyBorder="1" applyAlignment="1">
      <alignment vertical="center"/>
    </xf>
    <xf numFmtId="0" fontId="107" fillId="0" borderId="158" xfId="12" applyFont="1" applyBorder="1" applyAlignment="1">
      <alignment horizontal="center" vertical="center"/>
    </xf>
    <xf numFmtId="0" fontId="108" fillId="0" borderId="157" xfId="12" applyFont="1" applyBorder="1" applyAlignment="1">
      <alignment vertical="center"/>
    </xf>
    <xf numFmtId="0" fontId="108" fillId="0" borderId="179" xfId="12" applyFont="1" applyBorder="1" applyAlignment="1">
      <alignment vertical="center"/>
    </xf>
    <xf numFmtId="0" fontId="107" fillId="0" borderId="178" xfId="12" applyFont="1" applyBorder="1" applyAlignment="1">
      <alignment horizontal="center" vertical="center"/>
    </xf>
    <xf numFmtId="0" fontId="108" fillId="0" borderId="177" xfId="12" applyFont="1" applyBorder="1" applyAlignment="1">
      <alignment vertical="center"/>
    </xf>
    <xf numFmtId="0" fontId="108" fillId="0" borderId="175" xfId="12" applyFont="1" applyBorder="1" applyAlignment="1">
      <alignment vertical="center"/>
    </xf>
    <xf numFmtId="0" fontId="107" fillId="0" borderId="149" xfId="12" applyFont="1" applyBorder="1" applyAlignment="1">
      <alignment horizontal="center" vertical="center"/>
    </xf>
    <xf numFmtId="0" fontId="108" fillId="0" borderId="170" xfId="12" applyFont="1" applyBorder="1" applyAlignment="1">
      <alignment vertical="center"/>
    </xf>
    <xf numFmtId="0" fontId="107" fillId="0" borderId="171" xfId="12" applyFont="1" applyBorder="1" applyAlignment="1">
      <alignment vertical="center" wrapText="1"/>
    </xf>
    <xf numFmtId="0" fontId="107" fillId="0" borderId="171" xfId="12" applyFont="1" applyBorder="1" applyAlignment="1">
      <alignment vertical="center"/>
    </xf>
    <xf numFmtId="0" fontId="107" fillId="0" borderId="158" xfId="12" applyFont="1" applyBorder="1" applyAlignment="1">
      <alignment horizontal="left" vertical="center" wrapText="1"/>
    </xf>
    <xf numFmtId="0" fontId="107" fillId="0" borderId="157" xfId="12" applyFont="1" applyBorder="1" applyAlignment="1">
      <alignment horizontal="left" vertical="center" wrapText="1"/>
    </xf>
    <xf numFmtId="0" fontId="107" fillId="0" borderId="156" xfId="12" applyFont="1" applyBorder="1" applyAlignment="1">
      <alignment horizontal="left" vertical="center" wrapText="1"/>
    </xf>
    <xf numFmtId="0" fontId="109" fillId="0" borderId="155" xfId="12" applyFont="1" applyBorder="1" applyAlignment="1">
      <alignment horizontal="center" vertical="center" textRotation="255" wrapText="1"/>
    </xf>
    <xf numFmtId="0" fontId="108" fillId="0" borderId="151" xfId="12" applyFont="1" applyBorder="1" applyAlignment="1">
      <alignment vertical="center"/>
    </xf>
    <xf numFmtId="0" fontId="107" fillId="0" borderId="149" xfId="12" applyFont="1" applyBorder="1" applyAlignment="1">
      <alignment horizontal="left" vertical="center" wrapText="1"/>
    </xf>
    <xf numFmtId="0" fontId="108" fillId="0" borderId="148" xfId="12" applyFont="1" applyBorder="1" applyAlignment="1">
      <alignment vertical="center"/>
    </xf>
    <xf numFmtId="0" fontId="108" fillId="0" borderId="147" xfId="12" applyFont="1" applyBorder="1" applyAlignment="1">
      <alignment vertical="center"/>
    </xf>
    <xf numFmtId="0" fontId="109" fillId="0" borderId="145" xfId="12" applyFont="1" applyBorder="1" applyAlignment="1">
      <alignment horizontal="left" vertical="center" wrapText="1"/>
    </xf>
    <xf numFmtId="0" fontId="107" fillId="0" borderId="164" xfId="12" applyFont="1" applyBorder="1" applyAlignment="1">
      <alignment vertical="center"/>
    </xf>
    <xf numFmtId="0" fontId="108" fillId="0" borderId="163" xfId="12" applyFont="1" applyBorder="1" applyAlignment="1">
      <alignment vertical="center"/>
    </xf>
    <xf numFmtId="0" fontId="107" fillId="0" borderId="160" xfId="12" applyFont="1" applyBorder="1" applyAlignment="1">
      <alignment horizontal="right" vertical="center"/>
    </xf>
    <xf numFmtId="0" fontId="107" fillId="0" borderId="118" xfId="12" applyFont="1" applyBorder="1" applyAlignment="1">
      <alignment horizontal="left" vertical="center"/>
    </xf>
    <xf numFmtId="0" fontId="108" fillId="0" borderId="118" xfId="12" applyFont="1" applyBorder="1" applyAlignment="1">
      <alignment vertical="center"/>
    </xf>
    <xf numFmtId="0" fontId="107" fillId="0" borderId="152" xfId="12" applyFont="1" applyBorder="1" applyAlignment="1">
      <alignment horizontal="left" vertical="center" wrapText="1"/>
    </xf>
    <xf numFmtId="0" fontId="108" fillId="0" borderId="152" xfId="12" applyFont="1" applyBorder="1" applyAlignment="1">
      <alignment vertical="center"/>
    </xf>
    <xf numFmtId="0" fontId="108" fillId="0" borderId="146" xfId="12" applyFont="1" applyBorder="1" applyAlignment="1">
      <alignment vertical="center"/>
    </xf>
    <xf numFmtId="0" fontId="109" fillId="0" borderId="153" xfId="12" applyFont="1" applyBorder="1" applyAlignment="1">
      <alignment horizontal="left" vertical="center"/>
    </xf>
    <xf numFmtId="0" fontId="38" fillId="0" borderId="38" xfId="0" applyFont="1" applyBorder="1" applyAlignment="1">
      <alignment horizontal="center" vertical="center" textRotation="255" shrinkToFit="1"/>
    </xf>
    <xf numFmtId="0" fontId="38" fillId="0" borderId="39" xfId="0" applyFont="1" applyBorder="1" applyAlignment="1">
      <alignment horizontal="center" vertical="center" textRotation="255" shrinkToFit="1"/>
    </xf>
    <xf numFmtId="0" fontId="38" fillId="0" borderId="41" xfId="0" applyFont="1" applyBorder="1" applyAlignment="1">
      <alignment horizontal="center" vertical="center" textRotation="255" shrinkToFit="1"/>
    </xf>
    <xf numFmtId="0" fontId="38" fillId="0" borderId="0" xfId="0" applyFont="1" applyAlignment="1">
      <alignment horizontal="center" vertical="center" textRotation="255" shrinkToFit="1"/>
    </xf>
    <xf numFmtId="0" fontId="38" fillId="0" borderId="43" xfId="0" applyFont="1" applyBorder="1" applyAlignment="1">
      <alignment horizontal="center" vertical="center" textRotation="255" shrinkToFit="1"/>
    </xf>
    <xf numFmtId="0" fontId="38" fillId="0" borderId="44" xfId="0" applyFont="1" applyBorder="1" applyAlignment="1">
      <alignment horizontal="center" vertical="center" textRotation="255" shrinkToFit="1"/>
    </xf>
    <xf numFmtId="0" fontId="121" fillId="0" borderId="39" xfId="0" applyFont="1" applyBorder="1" applyAlignment="1">
      <alignment horizontal="left" vertical="center" shrinkToFit="1"/>
    </xf>
    <xf numFmtId="0" fontId="121" fillId="0" borderId="0" xfId="0" applyFont="1" applyAlignment="1">
      <alignment horizontal="left" vertical="center" shrinkToFit="1"/>
    </xf>
    <xf numFmtId="0" fontId="121" fillId="0" borderId="44" xfId="0" applyFont="1" applyBorder="1" applyAlignment="1">
      <alignment horizontal="left" vertical="center" shrinkToFit="1"/>
    </xf>
    <xf numFmtId="0" fontId="121" fillId="0" borderId="39" xfId="0" applyFont="1" applyBorder="1" applyAlignment="1">
      <alignment horizontal="center" vertical="center" shrinkToFit="1"/>
    </xf>
    <xf numFmtId="0" fontId="121" fillId="0" borderId="0" xfId="0" applyFont="1" applyAlignment="1">
      <alignment horizontal="center" vertical="center" shrinkToFit="1"/>
    </xf>
    <xf numFmtId="0" fontId="121" fillId="0" borderId="40" xfId="0" applyFont="1" applyBorder="1" applyAlignment="1">
      <alignment horizontal="left" vertical="center" shrinkToFit="1"/>
    </xf>
    <xf numFmtId="0" fontId="121" fillId="0" borderId="42" xfId="0" applyFont="1" applyBorder="1" applyAlignment="1">
      <alignment horizontal="left" vertical="center" shrinkToFit="1"/>
    </xf>
    <xf numFmtId="0" fontId="121" fillId="0" borderId="44" xfId="0" applyFont="1" applyBorder="1" applyAlignment="1">
      <alignment horizontal="center" vertical="center" shrinkToFit="1"/>
    </xf>
    <xf numFmtId="0" fontId="121" fillId="0" borderId="45" xfId="0" applyFont="1" applyBorder="1" applyAlignment="1">
      <alignment horizontal="left" vertical="center" shrinkToFit="1"/>
    </xf>
    <xf numFmtId="0" fontId="77" fillId="0" borderId="39" xfId="0" applyFont="1" applyBorder="1" applyAlignment="1">
      <alignment horizontal="center" vertical="center" shrinkToFit="1"/>
    </xf>
    <xf numFmtId="0" fontId="77" fillId="0" borderId="0" xfId="0" applyFont="1" applyAlignment="1">
      <alignment horizontal="center" vertical="center" shrinkToFit="1"/>
    </xf>
    <xf numFmtId="0" fontId="77" fillId="0" borderId="44" xfId="0" applyFont="1" applyBorder="1" applyAlignment="1">
      <alignment horizontal="center" vertical="center" shrinkToFit="1"/>
    </xf>
    <xf numFmtId="0" fontId="77" fillId="0" borderId="43" xfId="0" applyFont="1" applyBorder="1" applyAlignment="1">
      <alignment horizontal="center" vertical="center" shrinkToFit="1"/>
    </xf>
    <xf numFmtId="0" fontId="77" fillId="0" borderId="44" xfId="0" applyFont="1" applyBorder="1" applyAlignment="1">
      <alignment vertical="center" shrinkToFit="1"/>
    </xf>
    <xf numFmtId="0" fontId="77" fillId="0" borderId="45" xfId="0" applyFont="1" applyBorder="1" applyAlignment="1">
      <alignment vertical="center" shrinkToFit="1"/>
    </xf>
    <xf numFmtId="0" fontId="77" fillId="0" borderId="45" xfId="0" applyFont="1" applyBorder="1" applyAlignment="1">
      <alignment horizontal="center" vertical="center" shrinkToFit="1"/>
    </xf>
    <xf numFmtId="0" fontId="34" fillId="0" borderId="38" xfId="0" applyFont="1" applyBorder="1" applyAlignment="1">
      <alignment horizontal="center" vertical="center" shrinkToFit="1"/>
    </xf>
    <xf numFmtId="0" fontId="34" fillId="0" borderId="39" xfId="0" applyFont="1" applyBorder="1" applyAlignment="1">
      <alignment vertical="center" shrinkToFit="1"/>
    </xf>
    <xf numFmtId="0" fontId="34" fillId="0" borderId="40" xfId="0" applyFont="1" applyBorder="1" applyAlignment="1">
      <alignment vertical="center" shrinkToFit="1"/>
    </xf>
    <xf numFmtId="0" fontId="34" fillId="0" borderId="41" xfId="0" applyFont="1" applyBorder="1" applyAlignment="1">
      <alignment vertical="center" shrinkToFit="1"/>
    </xf>
    <xf numFmtId="0" fontId="34" fillId="0" borderId="0" xfId="0" applyFont="1" applyAlignment="1">
      <alignment vertical="center" shrinkToFit="1"/>
    </xf>
    <xf numFmtId="0" fontId="34" fillId="0" borderId="42" xfId="0" applyFont="1" applyBorder="1" applyAlignment="1">
      <alignment vertical="center" shrinkToFit="1"/>
    </xf>
    <xf numFmtId="0" fontId="34" fillId="0" borderId="43" xfId="0"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77" fillId="0" borderId="38" xfId="0" applyFont="1" applyBorder="1" applyAlignment="1">
      <alignment horizontal="center" vertical="center" shrinkToFit="1"/>
    </xf>
    <xf numFmtId="0" fontId="77" fillId="0" borderId="41" xfId="0" applyFont="1" applyBorder="1" applyAlignment="1">
      <alignment horizontal="center" vertical="center" shrinkToFit="1"/>
    </xf>
    <xf numFmtId="0" fontId="38" fillId="0" borderId="39" xfId="0" applyFont="1" applyBorder="1" applyAlignment="1">
      <alignment horizontal="center" vertical="center" shrinkToFit="1"/>
    </xf>
    <xf numFmtId="0" fontId="38" fillId="0" borderId="0" xfId="0" applyFont="1" applyAlignment="1">
      <alignment horizontal="center" vertical="center" shrinkToFit="1"/>
    </xf>
    <xf numFmtId="0" fontId="38" fillId="0" borderId="44" xfId="0" applyFont="1" applyBorder="1" applyAlignment="1">
      <alignment horizontal="center" vertical="center" shrinkToFit="1"/>
    </xf>
    <xf numFmtId="0" fontId="0" fillId="0" borderId="39" xfId="0" applyBorder="1" applyAlignment="1">
      <alignment horizontal="center" vertical="center" shrinkToFit="1"/>
    </xf>
    <xf numFmtId="0" fontId="33" fillId="0" borderId="0" xfId="0" applyFont="1" applyAlignment="1">
      <alignment horizontal="center" vertical="center" shrinkToFit="1"/>
    </xf>
    <xf numFmtId="0" fontId="38" fillId="0" borderId="0" xfId="0" applyFont="1" applyAlignment="1">
      <alignment horizontal="center" shrinkToFit="1"/>
    </xf>
    <xf numFmtId="0" fontId="38" fillId="0" borderId="0" xfId="0" applyFont="1" applyAlignment="1">
      <alignment horizontal="distributed" shrinkToFit="1"/>
    </xf>
    <xf numFmtId="0" fontId="123" fillId="0" borderId="0" xfId="0" applyFont="1" applyAlignment="1">
      <alignment horizontal="center" vertical="center" shrinkToFit="1"/>
    </xf>
    <xf numFmtId="0" fontId="38" fillId="0" borderId="0" xfId="0" applyFont="1" applyAlignment="1">
      <alignment horizontal="center" vertical="top" shrinkToFit="1"/>
    </xf>
    <xf numFmtId="0" fontId="38" fillId="0" borderId="0" xfId="0" applyFont="1" applyAlignment="1">
      <alignment horizontal="distributed" vertical="top" shrinkToFit="1"/>
    </xf>
    <xf numFmtId="49" fontId="38" fillId="0" borderId="38" xfId="0" applyNumberFormat="1" applyFont="1" applyBorder="1" applyAlignment="1">
      <alignment horizontal="center" vertical="center" shrinkToFit="1"/>
    </xf>
    <xf numFmtId="49" fontId="38" fillId="0" borderId="39" xfId="0" applyNumberFormat="1" applyFont="1" applyBorder="1" applyAlignment="1">
      <alignment horizontal="center" vertical="center" shrinkToFit="1"/>
    </xf>
    <xf numFmtId="49" fontId="38" fillId="0" borderId="40" xfId="0" applyNumberFormat="1" applyFont="1" applyBorder="1" applyAlignment="1">
      <alignment horizontal="center" vertical="center" shrinkToFit="1"/>
    </xf>
    <xf numFmtId="49" fontId="38" fillId="0" borderId="41" xfId="0" applyNumberFormat="1" applyFont="1" applyBorder="1" applyAlignment="1">
      <alignment horizontal="center" vertical="center" shrinkToFit="1"/>
    </xf>
    <xf numFmtId="49" fontId="38" fillId="0" borderId="0" xfId="0" applyNumberFormat="1" applyFont="1" applyAlignment="1">
      <alignment horizontal="center" vertical="center" shrinkToFit="1"/>
    </xf>
    <xf numFmtId="49" fontId="38" fillId="0" borderId="42" xfId="0" applyNumberFormat="1" applyFont="1" applyBorder="1" applyAlignment="1">
      <alignment horizontal="center" vertical="center" shrinkToFit="1"/>
    </xf>
    <xf numFmtId="49" fontId="38" fillId="0" borderId="43" xfId="0" applyNumberFormat="1" applyFont="1" applyBorder="1" applyAlignment="1">
      <alignment horizontal="center" vertical="center" shrinkToFit="1"/>
    </xf>
    <xf numFmtId="49" fontId="38" fillId="0" borderId="44" xfId="0" applyNumberFormat="1" applyFont="1" applyBorder="1" applyAlignment="1">
      <alignment horizontal="center" vertical="center" shrinkToFit="1"/>
    </xf>
    <xf numFmtId="49" fontId="38" fillId="0" borderId="45" xfId="0" applyNumberFormat="1" applyFont="1" applyBorder="1" applyAlignment="1">
      <alignment horizontal="center" vertical="center" shrinkToFit="1"/>
    </xf>
    <xf numFmtId="0" fontId="38" fillId="0" borderId="50" xfId="0" applyFont="1" applyBorder="1" applyAlignment="1">
      <alignment horizontal="center" vertical="center" shrinkToFit="1"/>
    </xf>
    <xf numFmtId="0" fontId="38" fillId="0" borderId="182" xfId="0" applyFont="1" applyBorder="1" applyAlignment="1">
      <alignment horizontal="center" vertical="center" shrinkToFit="1"/>
    </xf>
    <xf numFmtId="0" fontId="82" fillId="0" borderId="50" xfId="0" applyFont="1" applyBorder="1" applyAlignment="1">
      <alignment horizontal="center" vertical="center" shrinkToFit="1"/>
    </xf>
    <xf numFmtId="0" fontId="82" fillId="0" borderId="182" xfId="0" applyFont="1" applyBorder="1" applyAlignment="1">
      <alignment horizontal="center" vertical="center" shrinkToFit="1"/>
    </xf>
    <xf numFmtId="0" fontId="38" fillId="0" borderId="53" xfId="0" applyFont="1" applyBorder="1" applyAlignment="1">
      <alignment horizontal="center" vertical="center" shrinkToFit="1"/>
    </xf>
    <xf numFmtId="0" fontId="38" fillId="0" borderId="184" xfId="0" applyFont="1" applyBorder="1" applyAlignment="1">
      <alignment horizontal="center" vertical="center" shrinkToFit="1"/>
    </xf>
    <xf numFmtId="0" fontId="38" fillId="0" borderId="49"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181"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56" xfId="0" applyFont="1" applyBorder="1" applyAlignment="1">
      <alignment horizontal="center" vertical="center" shrinkToFit="1"/>
    </xf>
    <xf numFmtId="0" fontId="38" fillId="0" borderId="57" xfId="0" applyFont="1" applyBorder="1" applyAlignment="1">
      <alignment horizontal="center" vertical="center" shrinkToFit="1"/>
    </xf>
    <xf numFmtId="0" fontId="38" fillId="0" borderId="46" xfId="0" applyFont="1" applyBorder="1" applyAlignment="1">
      <alignment horizontal="center" vertical="center" shrinkToFit="1"/>
    </xf>
    <xf numFmtId="0" fontId="38" fillId="0" borderId="47" xfId="0" applyFont="1" applyBorder="1" applyAlignment="1">
      <alignment horizontal="center" vertical="center" shrinkToFit="1"/>
    </xf>
    <xf numFmtId="0" fontId="38" fillId="0" borderId="60" xfId="0" applyFont="1" applyBorder="1" applyAlignment="1">
      <alignment horizontal="center" vertical="center" shrinkToFit="1"/>
    </xf>
    <xf numFmtId="0" fontId="129" fillId="10" borderId="58" xfId="0" applyFont="1" applyFill="1" applyBorder="1" applyAlignment="1">
      <alignment horizontal="center" vertical="center" shrinkToFit="1"/>
    </xf>
    <xf numFmtId="0" fontId="129" fillId="10" borderId="50" xfId="0" applyFont="1" applyFill="1" applyBorder="1" applyAlignment="1">
      <alignment horizontal="center" vertical="center" shrinkToFit="1"/>
    </xf>
    <xf numFmtId="0" fontId="129" fillId="10" borderId="61" xfId="0" applyFont="1" applyFill="1" applyBorder="1" applyAlignment="1">
      <alignment horizontal="center" vertical="center" shrinkToFit="1"/>
    </xf>
    <xf numFmtId="0" fontId="129" fillId="10" borderId="44" xfId="0" applyFont="1" applyFill="1" applyBorder="1" applyAlignment="1">
      <alignment horizontal="center" vertical="center" shrinkToFit="1"/>
    </xf>
    <xf numFmtId="49" fontId="82" fillId="12" borderId="0" xfId="0" applyNumberFormat="1" applyFont="1" applyFill="1" applyAlignment="1">
      <alignment horizontal="center" vertical="center" shrinkToFit="1"/>
    </xf>
    <xf numFmtId="49" fontId="82" fillId="12" borderId="44" xfId="0" applyNumberFormat="1" applyFont="1" applyFill="1" applyBorder="1" applyAlignment="1">
      <alignment horizontal="center" vertical="center" shrinkToFit="1"/>
    </xf>
    <xf numFmtId="0" fontId="38" fillId="0" borderId="125" xfId="0" applyFont="1" applyBorder="1" applyAlignment="1">
      <alignment horizontal="center" vertical="center" shrinkToFit="1"/>
    </xf>
    <xf numFmtId="0" fontId="38" fillId="0" borderId="0" xfId="0" applyFont="1" applyAlignment="1">
      <alignment horizontal="left" vertical="center" shrinkToFit="1"/>
    </xf>
    <xf numFmtId="0" fontId="38" fillId="0" borderId="8"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11" xfId="0" applyFont="1" applyBorder="1" applyAlignment="1">
      <alignment horizontal="left" vertical="center" shrinkToFit="1"/>
    </xf>
    <xf numFmtId="0" fontId="38" fillId="0" borderId="51" xfId="0" applyFont="1" applyBorder="1" applyAlignment="1">
      <alignment horizontal="center" vertical="center" shrinkToFit="1"/>
    </xf>
    <xf numFmtId="0" fontId="38" fillId="0" borderId="183" xfId="0" applyFont="1" applyBorder="1" applyAlignment="1">
      <alignment horizontal="center" vertical="center" shrinkToFit="1"/>
    </xf>
    <xf numFmtId="0" fontId="38" fillId="0" borderId="52" xfId="0" applyFont="1" applyBorder="1" applyAlignment="1">
      <alignment horizontal="center" vertical="center" shrinkToFit="1"/>
    </xf>
    <xf numFmtId="0" fontId="38" fillId="0" borderId="54" xfId="0" applyFont="1" applyBorder="1" applyAlignment="1">
      <alignment horizontal="center" vertical="center" shrinkToFit="1"/>
    </xf>
    <xf numFmtId="49" fontId="82" fillId="12" borderId="125" xfId="0" applyNumberFormat="1" applyFont="1" applyFill="1" applyBorder="1" applyAlignment="1">
      <alignment horizontal="center" vertical="center" shrinkToFit="1"/>
    </xf>
    <xf numFmtId="0" fontId="38" fillId="0" borderId="8"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65" xfId="0" applyFont="1" applyBorder="1" applyAlignment="1">
      <alignment horizontal="center" vertical="center" shrinkToFit="1"/>
    </xf>
    <xf numFmtId="0" fontId="38" fillId="0" borderId="66" xfId="0" applyFont="1" applyBorder="1" applyAlignment="1">
      <alignment horizontal="center" vertical="center" shrinkToFit="1"/>
    </xf>
    <xf numFmtId="0" fontId="38" fillId="0" borderId="67" xfId="0" applyFont="1" applyBorder="1" applyAlignment="1">
      <alignment horizontal="center" vertical="center" shrinkToFit="1"/>
    </xf>
    <xf numFmtId="0" fontId="82" fillId="0" borderId="63" xfId="0" applyFont="1" applyBorder="1" applyAlignment="1">
      <alignment horizontal="center" vertical="center" shrinkToFit="1"/>
    </xf>
    <xf numFmtId="0" fontId="82" fillId="0" borderId="39" xfId="0" applyFont="1" applyBorder="1" applyAlignment="1">
      <alignment horizontal="center" vertical="center" shrinkToFit="1"/>
    </xf>
    <xf numFmtId="0" fontId="82" fillId="0" borderId="130" xfId="0" applyFont="1" applyBorder="1" applyAlignment="1">
      <alignment horizontal="center" vertical="center" shrinkToFit="1"/>
    </xf>
    <xf numFmtId="0" fontId="82" fillId="0" borderId="0" xfId="0" applyFont="1" applyAlignment="1">
      <alignment horizontal="center" vertical="center" shrinkToFit="1"/>
    </xf>
    <xf numFmtId="0" fontId="82" fillId="0" borderId="185" xfId="0" applyFont="1" applyBorder="1" applyAlignment="1">
      <alignment horizontal="center" vertical="center" shrinkToFit="1"/>
    </xf>
    <xf numFmtId="0" fontId="82" fillId="12" borderId="39" xfId="0" applyFont="1" applyFill="1" applyBorder="1" applyAlignment="1">
      <alignment horizontal="center" vertical="center" shrinkToFit="1"/>
    </xf>
    <xf numFmtId="0" fontId="82" fillId="12" borderId="0" xfId="0" applyFont="1" applyFill="1" applyAlignment="1">
      <alignment horizontal="center" vertical="center" shrinkToFit="1"/>
    </xf>
    <xf numFmtId="0" fontId="82" fillId="12" borderId="182" xfId="0" applyFont="1" applyFill="1" applyBorder="1" applyAlignment="1">
      <alignment horizontal="center" vertical="center" shrinkToFit="1"/>
    </xf>
    <xf numFmtId="0" fontId="38" fillId="0" borderId="40" xfId="0" applyFont="1" applyBorder="1" applyAlignment="1">
      <alignment horizontal="center" vertical="center" shrinkToFit="1"/>
    </xf>
    <xf numFmtId="0" fontId="38" fillId="0" borderId="42" xfId="0" applyFont="1" applyBorder="1" applyAlignment="1">
      <alignment horizontal="center" vertical="center" shrinkToFit="1"/>
    </xf>
    <xf numFmtId="0" fontId="82" fillId="12" borderId="44" xfId="0" applyFont="1" applyFill="1" applyBorder="1" applyAlignment="1">
      <alignment horizontal="center" vertical="center" shrinkToFit="1"/>
    </xf>
    <xf numFmtId="0" fontId="38" fillId="0" borderId="64"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43" xfId="0" applyFont="1" applyBorder="1" applyAlignment="1">
      <alignment horizontal="center" vertical="center" shrinkToFit="1"/>
    </xf>
    <xf numFmtId="0" fontId="82" fillId="0" borderId="44"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186" xfId="0" applyFont="1" applyBorder="1" applyAlignment="1">
      <alignment horizontal="center" vertical="center" wrapText="1" shrinkToFit="1"/>
    </xf>
    <xf numFmtId="0" fontId="38" fillId="0" borderId="125" xfId="0" applyFont="1" applyBorder="1" applyAlignment="1">
      <alignment horizontal="center" vertical="center" wrapText="1" shrinkToFit="1"/>
    </xf>
    <xf numFmtId="0" fontId="38" fillId="0" borderId="187" xfId="0" applyFont="1" applyBorder="1" applyAlignment="1">
      <alignment horizontal="center" vertical="center" wrapText="1" shrinkToFit="1"/>
    </xf>
    <xf numFmtId="0" fontId="38" fillId="0" borderId="59" xfId="0" applyFont="1" applyBorder="1" applyAlignment="1">
      <alignment horizontal="center" vertical="center" wrapText="1" shrinkToFit="1"/>
    </xf>
    <xf numFmtId="0" fontId="38" fillId="0" borderId="0" xfId="0" applyFont="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81" xfId="0" applyFont="1" applyBorder="1" applyAlignment="1">
      <alignment horizontal="center" vertical="center" wrapText="1" shrinkToFit="1"/>
    </xf>
    <xf numFmtId="0" fontId="38" fillId="0" borderId="182" xfId="0" applyFont="1" applyBorder="1" applyAlignment="1">
      <alignment horizontal="center" vertical="center" wrapText="1" shrinkToFit="1"/>
    </xf>
    <xf numFmtId="0" fontId="38" fillId="0" borderId="183" xfId="0" applyFont="1" applyBorder="1" applyAlignment="1">
      <alignment horizontal="center" vertical="center" wrapText="1" shrinkToFit="1"/>
    </xf>
    <xf numFmtId="0" fontId="77" fillId="0" borderId="28" xfId="0" applyFont="1" applyBorder="1" applyAlignment="1">
      <alignment horizontal="center" vertical="center" wrapText="1" shrinkToFit="1"/>
    </xf>
    <xf numFmtId="0" fontId="77" fillId="0" borderId="68" xfId="0" applyFont="1" applyBorder="1" applyAlignment="1">
      <alignment horizontal="center" vertical="center" shrinkToFit="1"/>
    </xf>
    <xf numFmtId="0" fontId="77" fillId="0" borderId="31" xfId="0" applyFont="1" applyBorder="1" applyAlignment="1">
      <alignment horizontal="center" vertical="center" shrinkToFit="1"/>
    </xf>
    <xf numFmtId="0" fontId="77" fillId="0" borderId="70" xfId="0" applyFont="1" applyBorder="1" applyAlignment="1">
      <alignment horizontal="center" vertical="center" shrinkToFit="1"/>
    </xf>
    <xf numFmtId="0" fontId="126" fillId="12" borderId="129" xfId="0" applyFont="1" applyFill="1" applyBorder="1" applyAlignment="1">
      <alignment horizontal="left" vertical="center" shrinkToFit="1"/>
    </xf>
    <xf numFmtId="0" fontId="126" fillId="12" borderId="125" xfId="0" applyFont="1" applyFill="1" applyBorder="1" applyAlignment="1">
      <alignment horizontal="left" vertical="center" shrinkToFit="1"/>
    </xf>
    <xf numFmtId="0" fontId="126" fillId="12" borderId="126" xfId="0" applyFont="1" applyFill="1" applyBorder="1" applyAlignment="1">
      <alignment horizontal="left" vertical="center" shrinkToFit="1"/>
    </xf>
    <xf numFmtId="0" fontId="126" fillId="12" borderId="61" xfId="0" applyFont="1" applyFill="1" applyBorder="1" applyAlignment="1">
      <alignment horizontal="left" vertical="center" shrinkToFit="1"/>
    </xf>
    <xf numFmtId="0" fontId="126" fillId="12" borderId="44" xfId="0" applyFont="1" applyFill="1" applyBorder="1" applyAlignment="1">
      <alignment horizontal="left" vertical="center" shrinkToFit="1"/>
    </xf>
    <xf numFmtId="0" fontId="126" fillId="12" borderId="62" xfId="0" applyFont="1" applyFill="1" applyBorder="1" applyAlignment="1">
      <alignment horizontal="left" vertical="center" shrinkToFit="1"/>
    </xf>
    <xf numFmtId="0" fontId="38" fillId="0" borderId="71" xfId="0" applyFont="1" applyBorder="1" applyAlignment="1">
      <alignment horizontal="center" vertical="center" shrinkToFit="1"/>
    </xf>
    <xf numFmtId="0" fontId="38" fillId="0" borderId="131" xfId="0" applyFont="1" applyBorder="1" applyAlignment="1">
      <alignment horizontal="center" vertical="center" shrinkToFit="1"/>
    </xf>
    <xf numFmtId="0" fontId="38" fillId="0" borderId="72" xfId="0" applyFont="1" applyBorder="1" applyAlignment="1">
      <alignment horizontal="center" vertical="center" shrinkToFit="1"/>
    </xf>
    <xf numFmtId="0" fontId="92" fillId="12" borderId="63" xfId="0" applyFont="1" applyFill="1" applyBorder="1" applyAlignment="1">
      <alignment horizontal="left" vertical="center" shrinkToFit="1"/>
    </xf>
    <xf numFmtId="0" fontId="92" fillId="12" borderId="39" xfId="0" applyFont="1" applyFill="1" applyBorder="1" applyAlignment="1">
      <alignment horizontal="left" vertical="center" shrinkToFit="1"/>
    </xf>
    <xf numFmtId="0" fontId="92" fillId="12" borderId="64" xfId="0" applyFont="1" applyFill="1" applyBorder="1" applyAlignment="1">
      <alignment horizontal="left" vertical="center" shrinkToFit="1"/>
    </xf>
    <xf numFmtId="0" fontId="92" fillId="12" borderId="130" xfId="0" applyFont="1" applyFill="1" applyBorder="1" applyAlignment="1">
      <alignment horizontal="left" vertical="center" shrinkToFit="1"/>
    </xf>
    <xf numFmtId="0" fontId="92" fillId="12" borderId="0" xfId="0" applyFont="1" applyFill="1" applyAlignment="1">
      <alignment horizontal="left" vertical="center" shrinkToFit="1"/>
    </xf>
    <xf numFmtId="0" fontId="92" fillId="12" borderId="8" xfId="0" applyFont="1" applyFill="1" applyBorder="1" applyAlignment="1">
      <alignment horizontal="left" vertical="center" shrinkToFit="1"/>
    </xf>
    <xf numFmtId="0" fontId="92" fillId="12" borderId="61" xfId="0" applyFont="1" applyFill="1" applyBorder="1" applyAlignment="1">
      <alignment horizontal="left" vertical="center" shrinkToFit="1"/>
    </xf>
    <xf numFmtId="0" fontId="92" fillId="12" borderId="44" xfId="0" applyFont="1" applyFill="1" applyBorder="1" applyAlignment="1">
      <alignment horizontal="left" vertical="center" shrinkToFit="1"/>
    </xf>
    <xf numFmtId="0" fontId="92" fillId="12" borderId="62" xfId="0" applyFont="1" applyFill="1" applyBorder="1" applyAlignment="1">
      <alignment horizontal="left" vertical="center" shrinkToFit="1"/>
    </xf>
    <xf numFmtId="0" fontId="38" fillId="0" borderId="31" xfId="0" applyFont="1" applyBorder="1" applyAlignment="1">
      <alignment horizontal="center" vertical="center" wrapText="1" shrinkToFit="1"/>
    </xf>
    <xf numFmtId="0" fontId="38" fillId="0" borderId="70" xfId="0" applyFont="1" applyBorder="1" applyAlignment="1">
      <alignment horizontal="center" vertical="center" shrinkToFit="1"/>
    </xf>
    <xf numFmtId="0" fontId="38" fillId="0" borderId="31" xfId="0" applyFont="1" applyBorder="1" applyAlignment="1">
      <alignment horizontal="center" vertical="center" shrinkToFit="1"/>
    </xf>
    <xf numFmtId="0" fontId="121" fillId="0" borderId="63" xfId="0" applyFont="1" applyBorder="1" applyAlignment="1">
      <alignment horizontal="center" vertical="center" shrinkToFit="1"/>
    </xf>
    <xf numFmtId="49" fontId="127" fillId="12" borderId="39" xfId="0" applyNumberFormat="1" applyFont="1" applyFill="1" applyBorder="1" applyAlignment="1">
      <alignment horizontal="center" vertical="center" shrinkToFit="1"/>
    </xf>
    <xf numFmtId="49" fontId="127" fillId="0" borderId="39" xfId="0" applyNumberFormat="1" applyFont="1" applyBorder="1" applyAlignment="1">
      <alignment horizontal="center" vertical="center"/>
    </xf>
    <xf numFmtId="49" fontId="127" fillId="0" borderId="64" xfId="0" applyNumberFormat="1" applyFont="1" applyBorder="1" applyAlignment="1">
      <alignment horizontal="center" vertical="center"/>
    </xf>
    <xf numFmtId="0" fontId="38" fillId="0" borderId="33" xfId="0" applyFont="1" applyBorder="1" applyAlignment="1">
      <alignment horizontal="center" vertical="center" shrinkToFit="1"/>
    </xf>
    <xf numFmtId="0" fontId="38" fillId="0" borderId="73" xfId="0" applyFont="1" applyBorder="1" applyAlignment="1">
      <alignment horizontal="center" vertical="center" shrinkToFit="1"/>
    </xf>
    <xf numFmtId="49" fontId="82" fillId="12" borderId="63" xfId="0" applyNumberFormat="1" applyFont="1" applyFill="1" applyBorder="1" applyAlignment="1">
      <alignment horizontal="center" vertical="center" shrinkToFit="1"/>
    </xf>
    <xf numFmtId="49" fontId="82" fillId="12" borderId="39" xfId="0" applyNumberFormat="1" applyFont="1" applyFill="1" applyBorder="1" applyAlignment="1">
      <alignment horizontal="center" vertical="center" shrinkToFit="1"/>
    </xf>
    <xf numFmtId="49" fontId="82" fillId="12" borderId="130" xfId="0" applyNumberFormat="1" applyFont="1" applyFill="1" applyBorder="1" applyAlignment="1">
      <alignment horizontal="center" vertical="center" shrinkToFit="1"/>
    </xf>
    <xf numFmtId="0" fontId="38" fillId="0" borderId="39" xfId="0" applyFont="1" applyBorder="1" applyAlignment="1">
      <alignment vertical="center" shrinkToFit="1"/>
    </xf>
    <xf numFmtId="0" fontId="38" fillId="0" borderId="0" xfId="0" applyFont="1" applyAlignment="1">
      <alignment vertical="center" shrinkToFit="1"/>
    </xf>
    <xf numFmtId="49" fontId="82" fillId="12" borderId="40" xfId="0" applyNumberFormat="1" applyFont="1" applyFill="1" applyBorder="1" applyAlignment="1">
      <alignment horizontal="center" vertical="center" shrinkToFit="1"/>
    </xf>
    <xf numFmtId="49" fontId="82" fillId="12" borderId="42" xfId="0" applyNumberFormat="1" applyFont="1" applyFill="1" applyBorder="1" applyAlignment="1">
      <alignment horizontal="center" vertical="center" shrinkToFit="1"/>
    </xf>
    <xf numFmtId="49" fontId="82" fillId="12" borderId="38" xfId="0" applyNumberFormat="1" applyFont="1" applyFill="1" applyBorder="1" applyAlignment="1">
      <alignment horizontal="center" vertical="center" shrinkToFit="1"/>
    </xf>
    <xf numFmtId="49" fontId="82" fillId="12" borderId="41" xfId="0" applyNumberFormat="1" applyFont="1" applyFill="1" applyBorder="1" applyAlignment="1">
      <alignment horizontal="center" vertical="center" shrinkToFit="1"/>
    </xf>
    <xf numFmtId="49" fontId="82" fillId="12" borderId="8" xfId="0" applyNumberFormat="1" applyFont="1" applyFill="1" applyBorder="1" applyAlignment="1">
      <alignment horizontal="center" vertical="center" shrinkToFit="1"/>
    </xf>
    <xf numFmtId="0" fontId="38" fillId="0" borderId="186" xfId="0" applyFont="1" applyBorder="1" applyAlignment="1">
      <alignment horizontal="center" vertical="center" wrapText="1"/>
    </xf>
    <xf numFmtId="0" fontId="38" fillId="0" borderId="125" xfId="0" applyFont="1" applyBorder="1" applyAlignment="1">
      <alignment horizontal="center" vertical="center" wrapText="1"/>
    </xf>
    <xf numFmtId="0" fontId="38" fillId="0" borderId="18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0" xfId="0" applyFont="1" applyAlignment="1">
      <alignment horizontal="center" vertical="center" wrapText="1"/>
    </xf>
    <xf numFmtId="0" fontId="38" fillId="0" borderId="42" xfId="0" applyFont="1" applyBorder="1" applyAlignment="1">
      <alignment horizontal="center" vertical="center" wrapText="1"/>
    </xf>
    <xf numFmtId="0" fontId="75" fillId="0" borderId="188" xfId="0" applyFont="1" applyBorder="1" applyAlignment="1">
      <alignment horizontal="center" vertical="center" shrinkToFit="1"/>
    </xf>
    <xf numFmtId="0" fontId="75" fillId="0" borderId="125" xfId="0" applyFont="1" applyBorder="1" applyAlignment="1">
      <alignment horizontal="center" vertical="center" shrinkToFit="1"/>
    </xf>
    <xf numFmtId="0" fontId="75" fillId="0" borderId="114" xfId="0" applyFont="1" applyBorder="1" applyAlignment="1">
      <alignment horizontal="center" vertical="center" shrinkToFit="1"/>
    </xf>
    <xf numFmtId="49" fontId="28" fillId="12" borderId="189" xfId="1" applyNumberFormat="1" applyFill="1" applyBorder="1" applyAlignment="1" applyProtection="1">
      <alignment horizontal="left" vertical="center" shrinkToFit="1"/>
    </xf>
    <xf numFmtId="49" fontId="17" fillId="12" borderId="190" xfId="1" applyNumberFormat="1" applyFont="1" applyFill="1" applyBorder="1" applyAlignment="1" applyProtection="1">
      <alignment horizontal="left" vertical="center" shrinkToFit="1"/>
    </xf>
    <xf numFmtId="49" fontId="17" fillId="12" borderId="76" xfId="1" applyNumberFormat="1" applyFont="1" applyFill="1" applyBorder="1" applyAlignment="1" applyProtection="1">
      <alignment horizontal="left" vertical="center" shrinkToFit="1"/>
    </xf>
    <xf numFmtId="0" fontId="121" fillId="0" borderId="191" xfId="0" applyFont="1" applyBorder="1" applyAlignment="1">
      <alignment horizontal="left" vertical="center" wrapText="1"/>
    </xf>
    <xf numFmtId="0" fontId="121" fillId="0" borderId="190" xfId="0" applyFont="1" applyBorder="1" applyAlignment="1">
      <alignment horizontal="left" vertical="center" wrapText="1"/>
    </xf>
    <xf numFmtId="0" fontId="121" fillId="0" borderId="192" xfId="0" applyFont="1" applyBorder="1" applyAlignment="1">
      <alignment horizontal="left" vertical="center" wrapText="1"/>
    </xf>
    <xf numFmtId="0" fontId="75" fillId="0" borderId="38" xfId="0" applyFont="1" applyBorder="1" applyAlignment="1">
      <alignment horizontal="center" vertical="center" shrinkToFit="1"/>
    </xf>
    <xf numFmtId="0" fontId="75" fillId="0" borderId="39" xfId="0" applyFont="1" applyBorder="1" applyAlignment="1">
      <alignment horizontal="center" vertical="center" shrinkToFit="1"/>
    </xf>
    <xf numFmtId="0" fontId="75" fillId="0" borderId="71" xfId="0" applyFont="1" applyBorder="1" applyAlignment="1">
      <alignment horizontal="center" vertical="center" shrinkToFit="1"/>
    </xf>
    <xf numFmtId="0" fontId="17" fillId="12" borderId="193" xfId="1" applyFont="1" applyFill="1" applyBorder="1" applyAlignment="1" applyProtection="1">
      <alignment horizontal="left" vertical="center" shrinkToFit="1"/>
    </xf>
    <xf numFmtId="0" fontId="17" fillId="12" borderId="66" xfId="1" applyFont="1" applyFill="1" applyBorder="1" applyAlignment="1" applyProtection="1">
      <alignment horizontal="left" vertical="center" shrinkToFit="1"/>
    </xf>
    <xf numFmtId="0" fontId="17" fillId="12" borderId="194" xfId="1" applyFont="1" applyFill="1" applyBorder="1" applyAlignment="1" applyProtection="1">
      <alignment horizontal="left" vertical="center" shrinkToFit="1"/>
    </xf>
    <xf numFmtId="0" fontId="121" fillId="0" borderId="65" xfId="0" applyFont="1" applyBorder="1" applyAlignment="1">
      <alignment horizontal="left" vertical="center" wrapText="1"/>
    </xf>
    <xf numFmtId="0" fontId="121" fillId="0" borderId="66" xfId="0" applyFont="1" applyBorder="1" applyAlignment="1">
      <alignment horizontal="left" vertical="center" wrapText="1"/>
    </xf>
    <xf numFmtId="0" fontId="121" fillId="0" borderId="195" xfId="0" applyFont="1" applyBorder="1" applyAlignment="1">
      <alignment horizontal="left" vertical="center" wrapText="1"/>
    </xf>
    <xf numFmtId="0" fontId="38" fillId="0" borderId="186" xfId="0" applyFont="1" applyBorder="1" applyAlignment="1">
      <alignment horizontal="center" vertical="center" shrinkToFit="1"/>
    </xf>
    <xf numFmtId="0" fontId="77" fillId="0" borderId="188" xfId="0" applyFont="1" applyBorder="1" applyAlignment="1">
      <alignment horizontal="center" vertical="center" shrinkToFit="1"/>
    </xf>
    <xf numFmtId="0" fontId="38" fillId="0" borderId="125" xfId="0" applyFont="1" applyBorder="1" applyAlignment="1">
      <alignment horizontal="center" vertical="center"/>
    </xf>
    <xf numFmtId="0" fontId="38" fillId="0" borderId="114" xfId="0" applyFont="1" applyBorder="1" applyAlignment="1">
      <alignment horizontal="center" vertical="center"/>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72" xfId="0" applyFont="1" applyBorder="1" applyAlignment="1">
      <alignment horizontal="center" vertical="center"/>
    </xf>
    <xf numFmtId="0" fontId="126" fillId="12" borderId="187" xfId="0" applyFont="1" applyFill="1" applyBorder="1" applyAlignment="1">
      <alignment horizontal="left" vertical="center" shrinkToFit="1"/>
    </xf>
    <xf numFmtId="0" fontId="126" fillId="12" borderId="45" xfId="0" applyFont="1" applyFill="1" applyBorder="1" applyAlignment="1">
      <alignment horizontal="left" vertical="center" shrinkToFit="1"/>
    </xf>
    <xf numFmtId="0" fontId="38" fillId="0" borderId="188" xfId="0" applyFont="1" applyBorder="1" applyAlignment="1">
      <alignment horizontal="center" vertical="center" textRotation="255" shrinkToFit="1"/>
    </xf>
    <xf numFmtId="0" fontId="38" fillId="0" borderId="187" xfId="0" applyFont="1" applyBorder="1" applyAlignment="1">
      <alignment horizontal="center" vertical="center" textRotation="255" shrinkToFit="1"/>
    </xf>
    <xf numFmtId="0" fontId="38" fillId="0" borderId="42" xfId="0" applyFont="1" applyBorder="1" applyAlignment="1">
      <alignment horizontal="center" vertical="center" textRotation="255" shrinkToFit="1"/>
    </xf>
    <xf numFmtId="0" fontId="38" fillId="0" borderId="45" xfId="0" applyFont="1" applyBorder="1" applyAlignment="1">
      <alignment horizontal="center" vertical="center" textRotation="255" shrinkToFit="1"/>
    </xf>
    <xf numFmtId="0" fontId="82" fillId="10" borderId="188" xfId="0" applyFont="1" applyFill="1" applyBorder="1" applyAlignment="1" applyProtection="1">
      <alignment horizontal="center" vertical="center" shrinkToFit="1"/>
      <protection locked="0"/>
    </xf>
    <xf numFmtId="0" fontId="82" fillId="10" borderId="214" xfId="0" applyFont="1" applyFill="1" applyBorder="1" applyAlignment="1" applyProtection="1">
      <alignment horizontal="center" vertical="center" shrinkToFit="1"/>
      <protection locked="0"/>
    </xf>
    <xf numFmtId="0" fontId="82" fillId="10" borderId="41" xfId="0" applyFont="1" applyFill="1" applyBorder="1" applyAlignment="1" applyProtection="1">
      <alignment horizontal="center" vertical="center" shrinkToFit="1"/>
      <protection locked="0"/>
    </xf>
    <xf numFmtId="0" fontId="82" fillId="10" borderId="0" xfId="0" applyFont="1" applyFill="1" applyAlignment="1" applyProtection="1">
      <alignment horizontal="center" vertical="center" shrinkToFit="1"/>
      <protection locked="0"/>
    </xf>
    <xf numFmtId="0" fontId="82" fillId="10" borderId="43" xfId="0" applyFont="1" applyFill="1" applyBorder="1" applyAlignment="1" applyProtection="1">
      <alignment horizontal="center" vertical="center" shrinkToFit="1"/>
      <protection locked="0"/>
    </xf>
    <xf numFmtId="0" fontId="82" fillId="10" borderId="44" xfId="0" applyFont="1" applyFill="1" applyBorder="1" applyAlignment="1" applyProtection="1">
      <alignment horizontal="center" vertical="center" shrinkToFit="1"/>
      <protection locked="0"/>
    </xf>
    <xf numFmtId="0" fontId="82" fillId="12" borderId="125" xfId="0" applyFont="1" applyFill="1" applyBorder="1" applyAlignment="1">
      <alignment horizontal="center" vertical="center" shrinkToFit="1"/>
    </xf>
    <xf numFmtId="0" fontId="38" fillId="0" borderId="187" xfId="0" applyFont="1" applyBorder="1" applyAlignment="1">
      <alignment horizontal="center" vertical="center" shrinkToFit="1"/>
    </xf>
    <xf numFmtId="0" fontId="38" fillId="0" borderId="45" xfId="0" applyFont="1" applyBorder="1" applyAlignment="1">
      <alignment horizontal="center" vertical="center" shrinkToFit="1"/>
    </xf>
    <xf numFmtId="0" fontId="77" fillId="0" borderId="196" xfId="0" applyFont="1" applyBorder="1" applyAlignment="1">
      <alignment horizontal="center" vertical="center" textRotation="255" shrinkToFit="1"/>
    </xf>
    <xf numFmtId="0" fontId="77" fillId="0" borderId="77" xfId="0" applyFont="1" applyBorder="1" applyAlignment="1">
      <alignment horizontal="center" vertical="center" textRotation="255" shrinkToFit="1"/>
    </xf>
    <xf numFmtId="0" fontId="77" fillId="0" borderId="35" xfId="0" applyFont="1" applyBorder="1" applyAlignment="1">
      <alignment horizontal="center" vertical="center" textRotation="255" shrinkToFit="1"/>
    </xf>
    <xf numFmtId="0" fontId="82" fillId="10" borderId="234" xfId="0" applyFont="1" applyFill="1" applyBorder="1" applyAlignment="1" applyProtection="1">
      <alignment horizontal="center" vertical="center" shrinkToFit="1"/>
      <protection locked="0"/>
    </xf>
    <xf numFmtId="0" fontId="82" fillId="10" borderId="8" xfId="0" applyFont="1" applyFill="1" applyBorder="1" applyAlignment="1" applyProtection="1">
      <alignment horizontal="center" vertical="center" shrinkToFit="1"/>
      <protection locked="0"/>
    </xf>
    <xf numFmtId="0" fontId="82" fillId="10" borderId="62" xfId="0" applyFont="1" applyFill="1" applyBorder="1" applyAlignment="1" applyProtection="1">
      <alignment horizontal="center" vertical="center" shrinkToFit="1"/>
      <protection locked="0"/>
    </xf>
    <xf numFmtId="0" fontId="92" fillId="12" borderId="42" xfId="0" applyFont="1" applyFill="1" applyBorder="1" applyAlignment="1">
      <alignment horizontal="left" vertical="center" shrinkToFit="1"/>
    </xf>
    <xf numFmtId="0" fontId="92" fillId="12" borderId="45" xfId="0" applyFont="1" applyFill="1" applyBorder="1" applyAlignment="1">
      <alignment horizontal="left" vertical="center" shrinkToFit="1"/>
    </xf>
    <xf numFmtId="0" fontId="38" fillId="0" borderId="46" xfId="0" applyFont="1" applyBorder="1" applyAlignment="1">
      <alignment horizontal="center" vertical="center" wrapText="1" shrinkToFit="1"/>
    </xf>
    <xf numFmtId="0" fontId="82" fillId="12" borderId="130" xfId="0" applyFont="1" applyFill="1" applyBorder="1" applyAlignment="1">
      <alignment horizontal="left" vertical="center" shrinkToFit="1"/>
    </xf>
    <xf numFmtId="0" fontId="82" fillId="12" borderId="0" xfId="0" applyFont="1" applyFill="1" applyAlignment="1">
      <alignment horizontal="left" vertical="center" shrinkToFit="1"/>
    </xf>
    <xf numFmtId="0" fontId="82" fillId="12" borderId="8" xfId="0" applyFont="1" applyFill="1" applyBorder="1" applyAlignment="1">
      <alignment horizontal="left" vertical="center" shrinkToFit="1"/>
    </xf>
    <xf numFmtId="0" fontId="82" fillId="12" borderId="185" xfId="0" applyFont="1" applyFill="1" applyBorder="1" applyAlignment="1">
      <alignment horizontal="left" vertical="center" shrinkToFit="1"/>
    </xf>
    <xf numFmtId="0" fontId="82" fillId="12" borderId="182" xfId="0" applyFont="1" applyFill="1" applyBorder="1" applyAlignment="1">
      <alignment horizontal="left" vertical="center" shrinkToFit="1"/>
    </xf>
    <xf numFmtId="0" fontId="82" fillId="12" borderId="184" xfId="0" applyFont="1" applyFill="1" applyBorder="1" applyAlignment="1">
      <alignment horizontal="left" vertical="center" shrinkToFit="1"/>
    </xf>
    <xf numFmtId="49" fontId="82" fillId="12" borderId="45" xfId="0" applyNumberFormat="1" applyFont="1" applyFill="1" applyBorder="1" applyAlignment="1">
      <alignment horizontal="center" vertical="center" shrinkToFit="1"/>
    </xf>
    <xf numFmtId="0" fontId="128" fillId="0" borderId="38" xfId="0" applyFont="1" applyBorder="1" applyAlignment="1">
      <alignment horizontal="center" vertical="center" shrinkToFit="1"/>
    </xf>
    <xf numFmtId="0" fontId="128" fillId="0" borderId="39" xfId="0" applyFont="1" applyBorder="1" applyAlignment="1">
      <alignment horizontal="center" vertical="center" shrinkToFit="1"/>
    </xf>
    <xf numFmtId="0" fontId="128" fillId="0" borderId="71" xfId="0" applyFont="1" applyBorder="1" applyAlignment="1">
      <alignment horizontal="center" vertical="center" shrinkToFit="1"/>
    </xf>
    <xf numFmtId="0" fontId="126" fillId="10" borderId="74" xfId="0" applyFont="1" applyFill="1" applyBorder="1" applyAlignment="1" applyProtection="1">
      <alignment horizontal="center" vertical="center" shrinkToFit="1"/>
      <protection locked="0"/>
    </xf>
    <xf numFmtId="0" fontId="126" fillId="10" borderId="47" xfId="0" applyFont="1" applyFill="1" applyBorder="1" applyAlignment="1" applyProtection="1">
      <alignment horizontal="center" vertical="center" shrinkToFit="1"/>
      <protection locked="0"/>
    </xf>
    <xf numFmtId="0" fontId="126" fillId="12" borderId="47" xfId="0" applyFont="1" applyFill="1" applyBorder="1" applyAlignment="1">
      <alignment horizontal="center" vertical="center" shrinkToFit="1"/>
    </xf>
    <xf numFmtId="0" fontId="38" fillId="0" borderId="126" xfId="0" applyFont="1" applyBorder="1" applyAlignment="1">
      <alignment horizontal="center" vertical="center" shrinkToFit="1"/>
    </xf>
    <xf numFmtId="0" fontId="38" fillId="0" borderId="182" xfId="0" applyFont="1" applyBorder="1" applyAlignment="1">
      <alignment vertical="center" shrinkToFit="1"/>
    </xf>
    <xf numFmtId="49" fontId="82" fillId="12" borderId="39" xfId="0" applyNumberFormat="1" applyFont="1" applyFill="1" applyBorder="1" applyAlignment="1">
      <alignment horizontal="right" vertical="center" shrinkToFit="1"/>
    </xf>
    <xf numFmtId="49" fontId="82" fillId="12" borderId="182" xfId="0" applyNumberFormat="1" applyFont="1" applyFill="1" applyBorder="1" applyAlignment="1">
      <alignment horizontal="right" vertical="center" shrinkToFit="1"/>
    </xf>
    <xf numFmtId="0" fontId="38" fillId="0" borderId="8" xfId="0" applyFont="1" applyBorder="1" applyAlignment="1">
      <alignment vertical="center" shrinkToFit="1"/>
    </xf>
    <xf numFmtId="0" fontId="38" fillId="0" borderId="184" xfId="0" applyFont="1" applyBorder="1" applyAlignment="1">
      <alignment vertical="center" shrinkToFit="1"/>
    </xf>
    <xf numFmtId="0" fontId="77" fillId="0" borderId="125" xfId="0" applyFont="1" applyBorder="1" applyAlignment="1">
      <alignment horizontal="center" vertical="center" shrinkToFit="1"/>
    </xf>
    <xf numFmtId="0" fontId="77" fillId="0" borderId="114" xfId="0" applyFont="1" applyBorder="1" applyAlignment="1">
      <alignment horizontal="center" vertical="center" shrinkToFit="1"/>
    </xf>
    <xf numFmtId="0" fontId="38" fillId="0" borderId="197" xfId="0" applyFont="1" applyBorder="1" applyAlignment="1">
      <alignment horizontal="center" vertical="center" shrinkToFit="1"/>
    </xf>
    <xf numFmtId="49" fontId="82" fillId="12" borderId="63" xfId="0" applyNumberFormat="1" applyFont="1" applyFill="1" applyBorder="1" applyAlignment="1">
      <alignment horizontal="right" vertical="center" shrinkToFit="1"/>
    </xf>
    <xf numFmtId="49" fontId="82" fillId="12" borderId="185" xfId="0" applyNumberFormat="1" applyFont="1" applyFill="1" applyBorder="1" applyAlignment="1">
      <alignment horizontal="right" vertical="center" shrinkToFit="1"/>
    </xf>
    <xf numFmtId="3" fontId="38" fillId="0" borderId="39" xfId="0" applyNumberFormat="1" applyFont="1" applyBorder="1" applyAlignment="1">
      <alignment horizontal="center" vertical="center" shrinkToFit="1"/>
    </xf>
    <xf numFmtId="0" fontId="38" fillId="12" borderId="38" xfId="0" applyFont="1" applyFill="1" applyBorder="1" applyAlignment="1">
      <alignment horizontal="center" vertical="center" shrinkToFit="1"/>
    </xf>
    <xf numFmtId="0" fontId="38" fillId="12" borderId="39" xfId="0" applyFont="1" applyFill="1" applyBorder="1" applyAlignment="1">
      <alignment horizontal="center" vertical="center" shrinkToFit="1"/>
    </xf>
    <xf numFmtId="0" fontId="38" fillId="12" borderId="54" xfId="0" applyFont="1" applyFill="1" applyBorder="1" applyAlignment="1">
      <alignment horizontal="center" vertical="center" shrinkToFit="1"/>
    </xf>
    <xf numFmtId="0" fontId="38" fillId="12" borderId="182" xfId="0" applyFont="1" applyFill="1" applyBorder="1" applyAlignment="1">
      <alignment horizontal="center" vertical="center" shrinkToFit="1"/>
    </xf>
    <xf numFmtId="0" fontId="38" fillId="0" borderId="212" xfId="0" applyFont="1" applyBorder="1" applyAlignment="1">
      <alignment horizontal="center" vertical="center" shrinkToFit="1"/>
    </xf>
    <xf numFmtId="0" fontId="38" fillId="0" borderId="27"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188" xfId="0" applyFont="1" applyBorder="1" applyAlignment="1">
      <alignment horizontal="center" vertical="center" shrinkToFit="1"/>
    </xf>
    <xf numFmtId="0" fontId="82" fillId="10" borderId="38" xfId="0" applyFont="1" applyFill="1" applyBorder="1" applyAlignment="1" applyProtection="1">
      <alignment horizontal="center" vertical="center" shrinkToFit="1"/>
      <protection locked="0"/>
    </xf>
    <xf numFmtId="0" fontId="82" fillId="10" borderId="39" xfId="0" applyFont="1" applyFill="1" applyBorder="1" applyAlignment="1" applyProtection="1">
      <alignment horizontal="center" vertical="center" shrinkToFit="1"/>
      <protection locked="0"/>
    </xf>
    <xf numFmtId="49" fontId="127" fillId="12" borderId="0" xfId="0" applyNumberFormat="1" applyFont="1" applyFill="1" applyAlignment="1">
      <alignment horizontal="center" vertical="center" shrinkToFit="1"/>
    </xf>
    <xf numFmtId="0" fontId="77" fillId="0" borderId="187" xfId="0" applyFont="1" applyBorder="1" applyAlignment="1">
      <alignment horizontal="center" vertical="center" textRotation="255" shrinkToFit="1"/>
    </xf>
    <xf numFmtId="0" fontId="77" fillId="0" borderId="42" xfId="0" applyFont="1" applyBorder="1" applyAlignment="1">
      <alignment horizontal="center" vertical="center" textRotation="255" shrinkToFit="1"/>
    </xf>
    <xf numFmtId="0" fontId="77" fillId="0" borderId="45" xfId="0" applyFont="1" applyBorder="1" applyAlignment="1">
      <alignment horizontal="center" vertical="center" textRotation="255" shrinkToFit="1"/>
    </xf>
    <xf numFmtId="0" fontId="82" fillId="12" borderId="42" xfId="0" applyFont="1" applyFill="1" applyBorder="1" applyAlignment="1">
      <alignment horizontal="left" vertical="center" shrinkToFit="1"/>
    </xf>
    <xf numFmtId="0" fontId="82" fillId="12" borderId="44" xfId="0" applyFont="1" applyFill="1" applyBorder="1" applyAlignment="1">
      <alignment horizontal="left" vertical="center" shrinkToFit="1"/>
    </xf>
    <xf numFmtId="0" fontId="82" fillId="12" borderId="45" xfId="0" applyFont="1" applyFill="1" applyBorder="1" applyAlignment="1">
      <alignment horizontal="left" vertical="center" shrinkToFit="1"/>
    </xf>
    <xf numFmtId="0" fontId="38" fillId="0" borderId="181" xfId="0" applyFont="1" applyBorder="1" applyAlignment="1">
      <alignment horizontal="center" vertical="center" wrapText="1"/>
    </xf>
    <xf numFmtId="0" fontId="38" fillId="0" borderId="182" xfId="0" applyFont="1" applyBorder="1" applyAlignment="1">
      <alignment horizontal="center" vertical="center" wrapText="1"/>
    </xf>
    <xf numFmtId="0" fontId="38" fillId="0" borderId="183" xfId="0" applyFont="1" applyBorder="1" applyAlignment="1">
      <alignment horizontal="center" vertical="center" wrapText="1"/>
    </xf>
    <xf numFmtId="0" fontId="82" fillId="12" borderId="10" xfId="0" applyFont="1" applyFill="1" applyBorder="1" applyAlignment="1">
      <alignment horizontal="center" vertical="center" shrinkToFit="1"/>
    </xf>
    <xf numFmtId="0" fontId="82" fillId="12" borderId="61" xfId="0" applyFont="1" applyFill="1" applyBorder="1" applyAlignment="1">
      <alignment horizontal="left" vertical="center" shrinkToFit="1"/>
    </xf>
    <xf numFmtId="0" fontId="82" fillId="12" borderId="62" xfId="0" applyFont="1" applyFill="1" applyBorder="1" applyAlignment="1">
      <alignment horizontal="left" vertical="center" shrinkToFit="1"/>
    </xf>
    <xf numFmtId="0" fontId="38" fillId="0" borderId="77" xfId="0" applyFont="1" applyBorder="1" applyAlignment="1">
      <alignment horizontal="center" vertical="center" shrinkToFit="1"/>
    </xf>
    <xf numFmtId="0" fontId="38" fillId="0" borderId="35" xfId="0" applyFont="1" applyBorder="1" applyAlignment="1">
      <alignment horizontal="center" vertical="center" shrinkToFit="1"/>
    </xf>
    <xf numFmtId="0" fontId="82" fillId="10" borderId="278" xfId="0" applyFont="1" applyFill="1" applyBorder="1" applyAlignment="1" applyProtection="1">
      <alignment horizontal="center" vertical="center" shrinkToFit="1"/>
      <protection locked="0"/>
    </xf>
    <xf numFmtId="0" fontId="82" fillId="10" borderId="283" xfId="0" applyFont="1" applyFill="1" applyBorder="1" applyAlignment="1" applyProtection="1">
      <alignment horizontal="center" vertical="center" shrinkToFit="1"/>
      <protection locked="0"/>
    </xf>
    <xf numFmtId="0" fontId="82" fillId="10" borderId="130" xfId="0" applyFont="1" applyFill="1" applyBorder="1" applyAlignment="1" applyProtection="1">
      <alignment horizontal="center" vertical="center" shrinkToFit="1"/>
      <protection locked="0"/>
    </xf>
    <xf numFmtId="0" fontId="82" fillId="10" borderId="42" xfId="0" applyFont="1" applyFill="1" applyBorder="1" applyAlignment="1" applyProtection="1">
      <alignment horizontal="center" vertical="center" shrinkToFit="1"/>
      <protection locked="0"/>
    </xf>
    <xf numFmtId="0" fontId="82" fillId="10" borderId="61" xfId="0" applyFont="1" applyFill="1" applyBorder="1" applyAlignment="1" applyProtection="1">
      <alignment horizontal="center" vertical="center" shrinkToFit="1"/>
      <protection locked="0"/>
    </xf>
    <xf numFmtId="0" fontId="82" fillId="10" borderId="45" xfId="0" applyFont="1" applyFill="1" applyBorder="1" applyAlignment="1" applyProtection="1">
      <alignment horizontal="center" vertical="center" shrinkToFit="1"/>
      <protection locked="0"/>
    </xf>
    <xf numFmtId="0" fontId="38" fillId="0" borderId="0" xfId="0" applyFont="1" applyAlignment="1">
      <alignment horizontal="center" vertical="center"/>
    </xf>
    <xf numFmtId="0" fontId="38" fillId="0" borderId="42" xfId="0" applyFont="1" applyBorder="1" applyAlignment="1">
      <alignment horizontal="center" vertical="center"/>
    </xf>
    <xf numFmtId="0" fontId="38" fillId="0" borderId="38" xfId="0" applyFont="1" applyBorder="1" applyAlignment="1">
      <alignment vertical="center" shrinkToFit="1"/>
    </xf>
    <xf numFmtId="0" fontId="38" fillId="0" borderId="40" xfId="0" applyFont="1" applyBorder="1" applyAlignment="1">
      <alignment vertical="center" shrinkToFit="1"/>
    </xf>
    <xf numFmtId="0" fontId="38" fillId="0" borderId="41" xfId="0" applyFont="1" applyBorder="1" applyAlignment="1">
      <alignment vertical="center" shrinkToFit="1"/>
    </xf>
    <xf numFmtId="0" fontId="38" fillId="0" borderId="42" xfId="0" applyFont="1" applyBorder="1" applyAlignment="1">
      <alignment vertical="center" shrinkToFit="1"/>
    </xf>
    <xf numFmtId="0" fontId="38" fillId="0" borderId="43" xfId="0" applyFont="1" applyBorder="1" applyAlignment="1">
      <alignment vertical="center" shrinkToFit="1"/>
    </xf>
    <xf numFmtId="0" fontId="38" fillId="0" borderId="44" xfId="0" applyFont="1" applyBorder="1" applyAlignment="1">
      <alignment vertical="center" shrinkToFit="1"/>
    </xf>
    <xf numFmtId="0" fontId="38" fillId="0" borderId="45" xfId="0" applyFont="1" applyBorder="1" applyAlignment="1">
      <alignment vertical="center" shrinkToFit="1"/>
    </xf>
    <xf numFmtId="0" fontId="77" fillId="0" borderId="30" xfId="0" applyFont="1" applyBorder="1" applyAlignment="1">
      <alignment horizontal="distributed" vertical="center" shrinkToFit="1"/>
    </xf>
    <xf numFmtId="0" fontId="38" fillId="0" borderId="40" xfId="0" applyFont="1" applyBorder="1" applyAlignment="1">
      <alignment horizontal="center" vertical="center"/>
    </xf>
    <xf numFmtId="0" fontId="38" fillId="0" borderId="45" xfId="0" applyFont="1" applyBorder="1" applyAlignment="1">
      <alignment horizontal="center" vertical="center"/>
    </xf>
    <xf numFmtId="0" fontId="38" fillId="0" borderId="114"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10" xfId="0" applyFont="1" applyBorder="1" applyAlignment="1">
      <alignment horizontal="center" vertical="center" shrinkToFit="1"/>
    </xf>
    <xf numFmtId="0" fontId="38" fillId="0" borderId="18" xfId="0" applyFont="1" applyBorder="1" applyAlignment="1">
      <alignment horizontal="center" vertical="center" shrinkToFit="1"/>
    </xf>
    <xf numFmtId="49" fontId="82" fillId="12" borderId="129" xfId="0" applyNumberFormat="1" applyFont="1" applyFill="1" applyBorder="1" applyAlignment="1">
      <alignment horizontal="right" vertical="center" shrinkToFit="1"/>
    </xf>
    <xf numFmtId="49" fontId="82" fillId="12" borderId="125" xfId="0" applyNumberFormat="1" applyFont="1" applyFill="1" applyBorder="1" applyAlignment="1">
      <alignment horizontal="right" vertical="center" shrinkToFit="1"/>
    </xf>
    <xf numFmtId="49" fontId="82" fillId="12" borderId="79" xfId="0" applyNumberFormat="1" applyFont="1" applyFill="1" applyBorder="1" applyAlignment="1">
      <alignment horizontal="right" vertical="center" shrinkToFit="1"/>
    </xf>
    <xf numFmtId="49" fontId="82" fillId="12" borderId="10" xfId="0" applyNumberFormat="1" applyFont="1" applyFill="1" applyBorder="1" applyAlignment="1">
      <alignment horizontal="right" vertical="center" shrinkToFit="1"/>
    </xf>
    <xf numFmtId="0" fontId="38" fillId="0" borderId="125" xfId="0" applyFont="1" applyBorder="1" applyAlignment="1">
      <alignment horizontal="left" vertical="center" shrinkToFit="1"/>
    </xf>
    <xf numFmtId="0" fontId="38" fillId="0" borderId="126" xfId="0" applyFont="1" applyBorder="1" applyAlignment="1">
      <alignment horizontal="left" vertical="center" shrinkToFit="1"/>
    </xf>
    <xf numFmtId="0" fontId="38" fillId="0" borderId="50" xfId="0" applyFont="1" applyBorder="1" applyAlignment="1">
      <alignment horizontal="center" vertical="center"/>
    </xf>
    <xf numFmtId="0" fontId="82" fillId="10" borderId="78" xfId="0" applyFont="1" applyFill="1" applyBorder="1" applyAlignment="1" applyProtection="1">
      <alignment horizontal="center" vertical="center" shrinkToFit="1"/>
      <protection locked="0"/>
    </xf>
    <xf numFmtId="0" fontId="82" fillId="10" borderId="10" xfId="0" applyFont="1" applyFill="1" applyBorder="1" applyAlignment="1" applyProtection="1">
      <alignment horizontal="center" vertical="center" shrinkToFit="1"/>
      <protection locked="0"/>
    </xf>
    <xf numFmtId="0" fontId="38" fillId="8" borderId="38" xfId="0" applyFont="1" applyFill="1" applyBorder="1" applyAlignment="1">
      <alignment horizontal="center" vertical="center" shrinkToFit="1"/>
    </xf>
    <xf numFmtId="0" fontId="38" fillId="8" borderId="39" xfId="0" applyFont="1" applyFill="1" applyBorder="1" applyAlignment="1">
      <alignment horizontal="center" vertical="center" shrinkToFit="1"/>
    </xf>
    <xf numFmtId="0" fontId="38" fillId="8" borderId="41" xfId="0" applyFont="1" applyFill="1" applyBorder="1" applyAlignment="1">
      <alignment horizontal="center" vertical="center" shrinkToFit="1"/>
    </xf>
    <xf numFmtId="0" fontId="38" fillId="8" borderId="0" xfId="0" applyFont="1" applyFill="1" applyAlignment="1">
      <alignment horizontal="center" vertical="center" shrinkToFit="1"/>
    </xf>
    <xf numFmtId="0" fontId="38" fillId="8" borderId="43" xfId="0" applyFont="1" applyFill="1" applyBorder="1" applyAlignment="1">
      <alignment horizontal="center" vertical="center" shrinkToFit="1"/>
    </xf>
    <xf numFmtId="0" fontId="38" fillId="8" borderId="44" xfId="0" applyFont="1" applyFill="1" applyBorder="1" applyAlignment="1">
      <alignment horizontal="center" vertical="center" shrinkToFit="1"/>
    </xf>
    <xf numFmtId="0" fontId="121" fillId="8" borderId="39" xfId="0" applyFont="1" applyFill="1" applyBorder="1" applyAlignment="1">
      <alignment horizontal="center" vertical="center" shrinkToFit="1"/>
    </xf>
    <xf numFmtId="0" fontId="121" fillId="8" borderId="40" xfId="0" applyFont="1" applyFill="1" applyBorder="1" applyAlignment="1">
      <alignment horizontal="center" vertical="center" shrinkToFit="1"/>
    </xf>
    <xf numFmtId="0" fontId="121" fillId="8" borderId="0" xfId="0" applyFont="1" applyFill="1" applyAlignment="1">
      <alignment horizontal="center" vertical="center" shrinkToFit="1"/>
    </xf>
    <xf numFmtId="0" fontId="121" fillId="8" borderId="42" xfId="0" applyFont="1" applyFill="1" applyBorder="1" applyAlignment="1">
      <alignment horizontal="center" vertical="center" shrinkToFit="1"/>
    </xf>
    <xf numFmtId="0" fontId="77" fillId="8" borderId="39" xfId="0" applyFont="1" applyFill="1" applyBorder="1" applyAlignment="1">
      <alignment horizontal="center" vertical="center" shrinkToFit="1"/>
    </xf>
    <xf numFmtId="0" fontId="77" fillId="8" borderId="0" xfId="0" applyFont="1" applyFill="1" applyAlignment="1">
      <alignment horizontal="center" vertical="center" shrinkToFit="1"/>
    </xf>
    <xf numFmtId="0" fontId="77" fillId="8" borderId="40" xfId="0" applyFont="1" applyFill="1" applyBorder="1" applyAlignment="1">
      <alignment horizontal="center" vertical="center" shrinkToFit="1"/>
    </xf>
    <xf numFmtId="0" fontId="77" fillId="8" borderId="42" xfId="0" applyFont="1" applyFill="1" applyBorder="1" applyAlignment="1">
      <alignment horizontal="center" vertical="center" shrinkToFit="1"/>
    </xf>
    <xf numFmtId="0" fontId="77" fillId="8" borderId="44" xfId="0" applyFont="1" applyFill="1" applyBorder="1" applyAlignment="1">
      <alignment horizontal="center" vertical="center" shrinkToFit="1"/>
    </xf>
    <xf numFmtId="0" fontId="77" fillId="8" borderId="45" xfId="0" applyFont="1" applyFill="1" applyBorder="1" applyAlignment="1">
      <alignment horizontal="center" vertical="center" shrinkToFit="1"/>
    </xf>
    <xf numFmtId="0" fontId="121" fillId="8" borderId="44" xfId="0" applyFont="1" applyFill="1" applyBorder="1" applyAlignment="1">
      <alignment horizontal="center" vertical="center" shrinkToFit="1"/>
    </xf>
    <xf numFmtId="0" fontId="121" fillId="8" borderId="45" xfId="0" applyFont="1" applyFill="1" applyBorder="1" applyAlignment="1">
      <alignment horizontal="center" vertical="center" shrinkToFit="1"/>
    </xf>
    <xf numFmtId="0" fontId="34" fillId="0" borderId="38" xfId="0" applyFont="1" applyBorder="1" applyAlignment="1" applyProtection="1">
      <alignment horizontal="center" vertical="center" shrinkToFit="1"/>
      <protection locked="0"/>
    </xf>
    <xf numFmtId="0" fontId="34" fillId="0" borderId="39" xfId="0" applyFont="1" applyBorder="1" applyAlignment="1" applyProtection="1">
      <alignment vertical="center" shrinkToFit="1"/>
      <protection locked="0"/>
    </xf>
    <xf numFmtId="0" fontId="34" fillId="0" borderId="40" xfId="0" applyFont="1" applyBorder="1" applyAlignment="1" applyProtection="1">
      <alignment vertical="center" shrinkToFit="1"/>
      <protection locked="0"/>
    </xf>
    <xf numFmtId="0" fontId="34" fillId="0" borderId="41" xfId="0" applyFont="1" applyBorder="1" applyAlignment="1" applyProtection="1">
      <alignment vertical="center" shrinkToFit="1"/>
      <protection locked="0"/>
    </xf>
    <xf numFmtId="0" fontId="34" fillId="0" borderId="0" xfId="0" applyFont="1" applyAlignment="1" applyProtection="1">
      <alignment vertical="center" shrinkToFit="1"/>
      <protection locked="0"/>
    </xf>
    <xf numFmtId="0" fontId="34" fillId="0" borderId="42" xfId="0" applyFont="1" applyBorder="1" applyAlignment="1" applyProtection="1">
      <alignment vertical="center" shrinkToFit="1"/>
      <protection locked="0"/>
    </xf>
    <xf numFmtId="0" fontId="34" fillId="0" borderId="43" xfId="0" applyFont="1" applyBorder="1" applyAlignment="1" applyProtection="1">
      <alignment vertical="center" shrinkToFit="1"/>
      <protection locked="0"/>
    </xf>
    <xf numFmtId="0" fontId="34" fillId="0" borderId="44" xfId="0" applyFont="1" applyBorder="1" applyAlignment="1" applyProtection="1">
      <alignment vertical="center" shrinkToFit="1"/>
      <protection locked="0"/>
    </xf>
    <xf numFmtId="0" fontId="34" fillId="0" borderId="45" xfId="0" applyFont="1" applyBorder="1" applyAlignment="1" applyProtection="1">
      <alignment vertical="center" shrinkToFit="1"/>
      <protection locked="0"/>
    </xf>
    <xf numFmtId="0" fontId="82" fillId="8" borderId="50" xfId="0" applyFont="1" applyFill="1" applyBorder="1" applyAlignment="1" applyProtection="1">
      <alignment horizontal="center" vertical="center" shrinkToFit="1"/>
      <protection locked="0"/>
    </xf>
    <xf numFmtId="0" fontId="82" fillId="8" borderId="212" xfId="0" applyFont="1" applyFill="1" applyBorder="1" applyAlignment="1" applyProtection="1">
      <alignment horizontal="center" vertical="center" shrinkToFit="1"/>
      <protection locked="0"/>
    </xf>
    <xf numFmtId="0" fontId="82" fillId="10" borderId="58" xfId="0" applyFont="1" applyFill="1" applyBorder="1" applyAlignment="1" applyProtection="1">
      <alignment horizontal="center" vertical="center" shrinkToFit="1"/>
      <protection locked="0"/>
    </xf>
    <xf numFmtId="0" fontId="82" fillId="10" borderId="50" xfId="0" applyFont="1" applyFill="1" applyBorder="1" applyAlignment="1" applyProtection="1">
      <alignment horizontal="center" vertical="center" shrinkToFit="1"/>
      <protection locked="0"/>
    </xf>
    <xf numFmtId="0" fontId="82" fillId="12" borderId="0" xfId="0" applyFont="1" applyFill="1" applyAlignment="1" applyProtection="1">
      <alignment horizontal="center" vertical="center" shrinkToFit="1"/>
      <protection locked="0"/>
    </xf>
    <xf numFmtId="0" fontId="82" fillId="12" borderId="44" xfId="0" applyFont="1" applyFill="1" applyBorder="1" applyAlignment="1" applyProtection="1">
      <alignment horizontal="center" vertical="center" shrinkToFit="1"/>
      <protection locked="0"/>
    </xf>
    <xf numFmtId="0" fontId="38" fillId="0" borderId="214" xfId="0" applyFont="1" applyBorder="1" applyAlignment="1">
      <alignment horizontal="center" vertical="center" shrinkToFit="1"/>
    </xf>
    <xf numFmtId="0" fontId="82" fillId="12" borderId="214" xfId="0" applyFont="1" applyFill="1" applyBorder="1" applyAlignment="1" applyProtection="1">
      <alignment horizontal="center" vertical="center" shrinkToFit="1"/>
      <protection locked="0"/>
    </xf>
    <xf numFmtId="0" fontId="82" fillId="0" borderId="211" xfId="0" applyFont="1" applyBorder="1" applyAlignment="1">
      <alignment horizontal="center" vertical="center" shrinkToFit="1"/>
    </xf>
    <xf numFmtId="0" fontId="82" fillId="0" borderId="212" xfId="0" applyFont="1" applyBorder="1" applyAlignment="1">
      <alignment horizontal="center" vertical="center" shrinkToFit="1"/>
    </xf>
    <xf numFmtId="0" fontId="82" fillId="12" borderId="39" xfId="0" applyFont="1" applyFill="1" applyBorder="1" applyAlignment="1" applyProtection="1">
      <alignment horizontal="center" vertical="center" shrinkToFit="1"/>
      <protection locked="0"/>
    </xf>
    <xf numFmtId="0" fontId="82" fillId="12" borderId="212" xfId="0" applyFont="1" applyFill="1" applyBorder="1" applyAlignment="1" applyProtection="1">
      <alignment horizontal="center" vertical="center" shrinkToFit="1"/>
      <protection locked="0"/>
    </xf>
    <xf numFmtId="0" fontId="38" fillId="0" borderId="214" xfId="0" applyFont="1" applyBorder="1" applyAlignment="1">
      <alignment horizontal="center" vertical="center" wrapText="1" shrinkToFit="1"/>
    </xf>
    <xf numFmtId="0" fontId="38" fillId="0" borderId="212" xfId="0" applyFont="1" applyBorder="1" applyAlignment="1">
      <alignment horizontal="center" vertical="center" wrapText="1" shrinkToFit="1"/>
    </xf>
    <xf numFmtId="0" fontId="126" fillId="12" borderId="124" xfId="0" applyFont="1" applyFill="1" applyBorder="1" applyAlignment="1" applyProtection="1">
      <alignment horizontal="left" vertical="center" shrinkToFit="1"/>
      <protection locked="0"/>
    </xf>
    <xf numFmtId="0" fontId="126" fillId="12" borderId="214" xfId="0" applyFont="1" applyFill="1" applyBorder="1" applyAlignment="1" applyProtection="1">
      <alignment horizontal="left" vertical="center" shrinkToFit="1"/>
      <protection locked="0"/>
    </xf>
    <xf numFmtId="0" fontId="126" fillId="12" borderId="234" xfId="0" applyFont="1" applyFill="1" applyBorder="1" applyAlignment="1" applyProtection="1">
      <alignment horizontal="left" vertical="center" shrinkToFit="1"/>
      <protection locked="0"/>
    </xf>
    <xf numFmtId="0" fontId="126" fillId="12" borderId="61" xfId="0" applyFont="1" applyFill="1" applyBorder="1" applyAlignment="1" applyProtection="1">
      <alignment horizontal="left" vertical="center" shrinkToFit="1"/>
      <protection locked="0"/>
    </xf>
    <xf numFmtId="0" fontId="126" fillId="12" borderId="44" xfId="0" applyFont="1" applyFill="1" applyBorder="1" applyAlignment="1" applyProtection="1">
      <alignment horizontal="left" vertical="center" shrinkToFit="1"/>
      <protection locked="0"/>
    </xf>
    <xf numFmtId="0" fontId="126" fillId="12" borderId="62" xfId="0" applyFont="1" applyFill="1" applyBorder="1" applyAlignment="1" applyProtection="1">
      <alignment horizontal="left" vertical="center" shrinkToFit="1"/>
      <protection locked="0"/>
    </xf>
    <xf numFmtId="0" fontId="38" fillId="0" borderId="218" xfId="0" applyFont="1" applyBorder="1" applyAlignment="1">
      <alignment horizontal="center" vertical="center" shrinkToFit="1"/>
    </xf>
    <xf numFmtId="0" fontId="92" fillId="12" borderId="63" xfId="0" applyFont="1" applyFill="1" applyBorder="1" applyAlignment="1" applyProtection="1">
      <alignment horizontal="left" vertical="center" shrinkToFit="1"/>
      <protection locked="0"/>
    </xf>
    <xf numFmtId="0" fontId="92" fillId="12" borderId="39" xfId="0" applyFont="1" applyFill="1" applyBorder="1" applyAlignment="1" applyProtection="1">
      <alignment horizontal="left" vertical="center" shrinkToFit="1"/>
      <protection locked="0"/>
    </xf>
    <xf numFmtId="0" fontId="92" fillId="12" borderId="64" xfId="0" applyFont="1" applyFill="1" applyBorder="1" applyAlignment="1" applyProtection="1">
      <alignment horizontal="left" vertical="center" shrinkToFit="1"/>
      <protection locked="0"/>
    </xf>
    <xf numFmtId="0" fontId="92" fillId="12" borderId="130" xfId="0" applyFont="1" applyFill="1" applyBorder="1" applyAlignment="1" applyProtection="1">
      <alignment horizontal="left" vertical="center" shrinkToFit="1"/>
      <protection locked="0"/>
    </xf>
    <xf numFmtId="0" fontId="92" fillId="12" borderId="0" xfId="0" applyFont="1" applyFill="1" applyAlignment="1" applyProtection="1">
      <alignment horizontal="left" vertical="center" shrinkToFit="1"/>
      <protection locked="0"/>
    </xf>
    <xf numFmtId="0" fontId="92" fillId="12" borderId="8" xfId="0" applyFont="1" applyFill="1" applyBorder="1" applyAlignment="1" applyProtection="1">
      <alignment horizontal="left" vertical="center" shrinkToFit="1"/>
      <protection locked="0"/>
    </xf>
    <xf numFmtId="0" fontId="92" fillId="12" borderId="61" xfId="0" applyFont="1" applyFill="1" applyBorder="1" applyAlignment="1" applyProtection="1">
      <alignment horizontal="left" vertical="center" shrinkToFit="1"/>
      <protection locked="0"/>
    </xf>
    <xf numFmtId="0" fontId="92" fillId="12" borderId="44" xfId="0" applyFont="1" applyFill="1" applyBorder="1" applyAlignment="1" applyProtection="1">
      <alignment horizontal="left" vertical="center" shrinkToFit="1"/>
      <protection locked="0"/>
    </xf>
    <xf numFmtId="0" fontId="92" fillId="12" borderId="62" xfId="0" applyFont="1" applyFill="1" applyBorder="1" applyAlignment="1" applyProtection="1">
      <alignment horizontal="left" vertical="center" shrinkToFit="1"/>
      <protection locked="0"/>
    </xf>
    <xf numFmtId="0" fontId="168" fillId="0" borderId="63" xfId="0" applyFont="1" applyBorder="1" applyAlignment="1">
      <alignment horizontal="center" vertical="center" shrinkToFit="1"/>
    </xf>
    <xf numFmtId="0" fontId="127" fillId="12" borderId="39" xfId="0" applyFont="1" applyFill="1" applyBorder="1" applyAlignment="1" applyProtection="1">
      <alignment horizontal="center" vertical="center" shrinkToFit="1"/>
      <protection locked="0"/>
    </xf>
    <xf numFmtId="49" fontId="127" fillId="0" borderId="39" xfId="0" applyNumberFormat="1" applyFont="1" applyBorder="1" applyAlignment="1" applyProtection="1">
      <alignment horizontal="center" vertical="center"/>
      <protection locked="0"/>
    </xf>
    <xf numFmtId="49" fontId="127" fillId="0" borderId="64" xfId="0" applyNumberFormat="1" applyFont="1" applyBorder="1" applyAlignment="1" applyProtection="1">
      <alignment horizontal="center" vertical="center"/>
      <protection locked="0"/>
    </xf>
    <xf numFmtId="0" fontId="82" fillId="11" borderId="63" xfId="0" applyFont="1" applyFill="1" applyBorder="1" applyAlignment="1" applyProtection="1">
      <alignment horizontal="center" vertical="center" shrinkToFit="1"/>
      <protection locked="0"/>
    </xf>
    <xf numFmtId="0" fontId="82" fillId="11" borderId="39" xfId="0" applyFont="1" applyFill="1" applyBorder="1" applyAlignment="1" applyProtection="1">
      <alignment horizontal="center" vertical="center" shrinkToFit="1"/>
      <protection locked="0"/>
    </xf>
    <xf numFmtId="0" fontId="82" fillId="11" borderId="40" xfId="0" applyFont="1" applyFill="1" applyBorder="1" applyAlignment="1" applyProtection="1">
      <alignment horizontal="center" vertical="center" shrinkToFit="1"/>
      <protection locked="0"/>
    </xf>
    <xf numFmtId="0" fontId="82" fillId="11" borderId="211" xfId="0" applyFont="1" applyFill="1" applyBorder="1" applyAlignment="1" applyProtection="1">
      <alignment horizontal="center" vertical="center" shrinkToFit="1"/>
      <protection locked="0"/>
    </xf>
    <xf numFmtId="0" fontId="82" fillId="11" borderId="212" xfId="0" applyFont="1" applyFill="1" applyBorder="1" applyAlignment="1" applyProtection="1">
      <alignment horizontal="center" vertical="center" shrinkToFit="1"/>
      <protection locked="0"/>
    </xf>
    <xf numFmtId="0" fontId="82" fillId="11" borderId="183" xfId="0" applyFont="1" applyFill="1" applyBorder="1" applyAlignment="1" applyProtection="1">
      <alignment horizontal="center" vertical="center" shrinkToFit="1"/>
      <protection locked="0"/>
    </xf>
    <xf numFmtId="0" fontId="82" fillId="11" borderId="38" xfId="0" applyFont="1" applyFill="1" applyBorder="1" applyAlignment="1" applyProtection="1">
      <alignment horizontal="center" vertical="center" shrinkToFit="1"/>
      <protection locked="0"/>
    </xf>
    <xf numFmtId="0" fontId="82" fillId="11" borderId="64" xfId="0" applyFont="1" applyFill="1" applyBorder="1" applyAlignment="1" applyProtection="1">
      <alignment horizontal="center" vertical="center" shrinkToFit="1"/>
      <protection locked="0"/>
    </xf>
    <xf numFmtId="0" fontId="82" fillId="11" borderId="54" xfId="0" applyFont="1" applyFill="1" applyBorder="1" applyAlignment="1" applyProtection="1">
      <alignment horizontal="center" vertical="center" shrinkToFit="1"/>
      <protection locked="0"/>
    </xf>
    <xf numFmtId="0" fontId="82" fillId="11" borderId="184" xfId="0" applyFont="1" applyFill="1" applyBorder="1" applyAlignment="1" applyProtection="1">
      <alignment horizontal="center" vertical="center" shrinkToFit="1"/>
      <protection locked="0"/>
    </xf>
    <xf numFmtId="0" fontId="38" fillId="0" borderId="214" xfId="0" applyFont="1" applyBorder="1" applyAlignment="1">
      <alignment horizontal="center" vertical="center" wrapText="1"/>
    </xf>
    <xf numFmtId="0" fontId="75" fillId="0" borderId="214" xfId="0" applyFont="1" applyBorder="1" applyAlignment="1">
      <alignment horizontal="center" vertical="center" shrinkToFit="1"/>
    </xf>
    <xf numFmtId="0" fontId="75" fillId="0" borderId="215" xfId="0" applyFont="1" applyBorder="1" applyAlignment="1">
      <alignment horizontal="center" vertical="center" shrinkToFit="1"/>
    </xf>
    <xf numFmtId="0" fontId="28" fillId="12" borderId="189" xfId="0" applyFont="1" applyFill="1" applyBorder="1" applyAlignment="1">
      <alignment horizontal="left" vertical="center" shrinkToFit="1"/>
    </xf>
    <xf numFmtId="0" fontId="39" fillId="12" borderId="190" xfId="0" applyFont="1" applyFill="1" applyBorder="1" applyAlignment="1">
      <alignment horizontal="left" vertical="center" shrinkToFit="1"/>
    </xf>
    <xf numFmtId="0" fontId="39" fillId="12" borderId="76" xfId="0" applyFont="1" applyFill="1" applyBorder="1" applyAlignment="1">
      <alignment horizontal="left" vertical="center" shrinkToFit="1"/>
    </xf>
    <xf numFmtId="0" fontId="39" fillId="12" borderId="193" xfId="0" applyFont="1" applyFill="1" applyBorder="1" applyAlignment="1">
      <alignment horizontal="left" vertical="center" shrinkToFit="1"/>
    </xf>
    <xf numFmtId="0" fontId="39" fillId="12" borderId="66" xfId="0" applyFont="1" applyFill="1" applyBorder="1" applyAlignment="1">
      <alignment horizontal="left" vertical="center" shrinkToFit="1"/>
    </xf>
    <xf numFmtId="0" fontId="39" fillId="12" borderId="194" xfId="0" applyFont="1" applyFill="1" applyBorder="1" applyAlignment="1">
      <alignment horizontal="left" vertical="center" shrinkToFit="1"/>
    </xf>
    <xf numFmtId="0" fontId="38" fillId="0" borderId="214" xfId="0" applyFont="1" applyBorder="1" applyAlignment="1">
      <alignment horizontal="center" vertical="center"/>
    </xf>
    <xf numFmtId="0" fontId="38" fillId="0" borderId="215" xfId="0" applyFont="1" applyBorder="1" applyAlignment="1">
      <alignment horizontal="center" vertical="center"/>
    </xf>
    <xf numFmtId="0" fontId="126" fillId="11" borderId="124" xfId="0" applyFont="1" applyFill="1" applyBorder="1" applyAlignment="1" applyProtection="1">
      <alignment horizontal="left" vertical="center" shrinkToFit="1"/>
      <protection locked="0"/>
    </xf>
    <xf numFmtId="0" fontId="126" fillId="11" borderId="214" xfId="0" applyFont="1" applyFill="1" applyBorder="1" applyAlignment="1" applyProtection="1">
      <alignment horizontal="left" vertical="center" shrinkToFit="1"/>
      <protection locked="0"/>
    </xf>
    <xf numFmtId="0" fontId="126" fillId="11" borderId="187" xfId="0" applyFont="1" applyFill="1" applyBorder="1" applyAlignment="1" applyProtection="1">
      <alignment horizontal="left" vertical="center" shrinkToFit="1"/>
      <protection locked="0"/>
    </xf>
    <xf numFmtId="0" fontId="126" fillId="11" borderId="61" xfId="0" applyFont="1" applyFill="1" applyBorder="1" applyAlignment="1" applyProtection="1">
      <alignment horizontal="left" vertical="center" shrinkToFit="1"/>
      <protection locked="0"/>
    </xf>
    <xf numFmtId="0" fontId="126" fillId="11" borderId="44" xfId="0" applyFont="1" applyFill="1" applyBorder="1" applyAlignment="1" applyProtection="1">
      <alignment horizontal="left" vertical="center" shrinkToFit="1"/>
      <protection locked="0"/>
    </xf>
    <xf numFmtId="0" fontId="126" fillId="11" borderId="45" xfId="0" applyFont="1" applyFill="1" applyBorder="1" applyAlignment="1" applyProtection="1">
      <alignment horizontal="left" vertical="center" shrinkToFit="1"/>
      <protection locked="0"/>
    </xf>
    <xf numFmtId="0" fontId="82" fillId="11" borderId="214" xfId="0" applyFont="1" applyFill="1" applyBorder="1" applyAlignment="1" applyProtection="1">
      <alignment horizontal="center" vertical="center" shrinkToFit="1"/>
      <protection locked="0"/>
    </xf>
    <xf numFmtId="0" fontId="82" fillId="11" borderId="0" xfId="0" applyFont="1" applyFill="1" applyAlignment="1" applyProtection="1">
      <alignment horizontal="center" vertical="center" shrinkToFit="1"/>
      <protection locked="0"/>
    </xf>
    <xf numFmtId="0" fontId="82" fillId="11" borderId="44" xfId="0" applyFont="1" applyFill="1" applyBorder="1" applyAlignment="1" applyProtection="1">
      <alignment horizontal="center" vertical="center" shrinkToFit="1"/>
      <protection locked="0"/>
    </xf>
    <xf numFmtId="0" fontId="126" fillId="11" borderId="47" xfId="0" applyFont="1" applyFill="1" applyBorder="1" applyAlignment="1" applyProtection="1">
      <alignment horizontal="center" vertical="center" shrinkToFit="1"/>
      <protection locked="0"/>
    </xf>
    <xf numFmtId="0" fontId="127" fillId="11" borderId="39" xfId="0" applyFont="1" applyFill="1" applyBorder="1" applyAlignment="1" applyProtection="1">
      <alignment horizontal="center" vertical="center" shrinkToFit="1"/>
      <protection locked="0"/>
    </xf>
    <xf numFmtId="0" fontId="92" fillId="11" borderId="0" xfId="0" applyFont="1" applyFill="1" applyAlignment="1" applyProtection="1">
      <alignment horizontal="left" vertical="center" shrinkToFit="1"/>
      <protection locked="0"/>
    </xf>
    <xf numFmtId="0" fontId="92" fillId="11" borderId="42" xfId="0" applyFont="1" applyFill="1" applyBorder="1" applyAlignment="1" applyProtection="1">
      <alignment horizontal="left" vertical="center" shrinkToFit="1"/>
      <protection locked="0"/>
    </xf>
    <xf numFmtId="0" fontId="92" fillId="11" borderId="44" xfId="0" applyFont="1" applyFill="1" applyBorder="1" applyAlignment="1" applyProtection="1">
      <alignment horizontal="left" vertical="center" shrinkToFit="1"/>
      <protection locked="0"/>
    </xf>
    <xf numFmtId="0" fontId="92" fillId="11" borderId="45" xfId="0" applyFont="1" applyFill="1" applyBorder="1" applyAlignment="1" applyProtection="1">
      <alignment horizontal="left" vertical="center" shrinkToFit="1"/>
      <protection locked="0"/>
    </xf>
    <xf numFmtId="0" fontId="82" fillId="11" borderId="43" xfId="0" applyFont="1" applyFill="1" applyBorder="1" applyAlignment="1" applyProtection="1">
      <alignment horizontal="center" vertical="center" shrinkToFit="1"/>
      <protection locked="0"/>
    </xf>
    <xf numFmtId="0" fontId="82" fillId="11" borderId="45" xfId="0" applyFont="1" applyFill="1" applyBorder="1" applyAlignment="1" applyProtection="1">
      <alignment horizontal="center" vertical="center" shrinkToFit="1"/>
      <protection locked="0"/>
    </xf>
    <xf numFmtId="0" fontId="38" fillId="0" borderId="234" xfId="0" applyFont="1" applyBorder="1" applyAlignment="1">
      <alignment horizontal="center" vertical="center" shrinkToFit="1"/>
    </xf>
    <xf numFmtId="0" fontId="38" fillId="0" borderId="213" xfId="0" applyFont="1" applyBorder="1" applyAlignment="1">
      <alignment horizontal="center" vertical="center" shrinkToFit="1"/>
    </xf>
    <xf numFmtId="0" fontId="82" fillId="11" borderId="63" xfId="0" applyFont="1" applyFill="1" applyBorder="1" applyAlignment="1" applyProtection="1">
      <alignment horizontal="right" vertical="center" shrinkToFit="1"/>
      <protection locked="0"/>
    </xf>
    <xf numFmtId="0" fontId="82" fillId="11" borderId="39" xfId="0" applyFont="1" applyFill="1" applyBorder="1" applyAlignment="1" applyProtection="1">
      <alignment horizontal="right" vertical="center" shrinkToFit="1"/>
      <protection locked="0"/>
    </xf>
    <xf numFmtId="0" fontId="82" fillId="11" borderId="211" xfId="0" applyFont="1" applyFill="1" applyBorder="1" applyAlignment="1" applyProtection="1">
      <alignment horizontal="right" vertical="center" shrinkToFit="1"/>
      <protection locked="0"/>
    </xf>
    <xf numFmtId="0" fontId="82" fillId="11" borderId="212" xfId="0" applyFont="1" applyFill="1" applyBorder="1" applyAlignment="1" applyProtection="1">
      <alignment horizontal="right" vertical="center" shrinkToFit="1"/>
      <protection locked="0"/>
    </xf>
    <xf numFmtId="0" fontId="38" fillId="0" borderId="212" xfId="0" applyFont="1" applyBorder="1" applyAlignment="1">
      <alignment vertical="center" shrinkToFit="1"/>
    </xf>
    <xf numFmtId="0" fontId="77" fillId="0" borderId="214" xfId="0" applyFont="1" applyBorder="1" applyAlignment="1">
      <alignment horizontal="center" vertical="center" shrinkToFit="1"/>
    </xf>
    <xf numFmtId="0" fontId="77" fillId="0" borderId="215" xfId="0" applyFont="1" applyBorder="1" applyAlignment="1">
      <alignment horizontal="center" vertical="center" shrinkToFit="1"/>
    </xf>
    <xf numFmtId="0" fontId="38" fillId="0" borderId="215" xfId="0" applyFont="1" applyBorder="1" applyAlignment="1">
      <alignment horizontal="center" vertical="center" shrinkToFit="1"/>
    </xf>
    <xf numFmtId="0" fontId="82" fillId="11" borderId="124" xfId="0" applyFont="1" applyFill="1" applyBorder="1" applyAlignment="1" applyProtection="1">
      <alignment horizontal="right" vertical="center" shrinkToFit="1"/>
      <protection locked="0"/>
    </xf>
    <xf numFmtId="0" fontId="82" fillId="11" borderId="214" xfId="0" applyFont="1" applyFill="1" applyBorder="1" applyAlignment="1" applyProtection="1">
      <alignment horizontal="right" vertical="center" shrinkToFit="1"/>
      <protection locked="0"/>
    </xf>
    <xf numFmtId="0" fontId="82" fillId="11" borderId="79" xfId="0" applyFont="1" applyFill="1" applyBorder="1" applyAlignment="1" applyProtection="1">
      <alignment horizontal="right" vertical="center" shrinkToFit="1"/>
      <protection locked="0"/>
    </xf>
    <xf numFmtId="0" fontId="82" fillId="11" borderId="10" xfId="0" applyFont="1" applyFill="1" applyBorder="1" applyAlignment="1" applyProtection="1">
      <alignment horizontal="right" vertical="center" shrinkToFit="1"/>
      <protection locked="0"/>
    </xf>
    <xf numFmtId="0" fontId="38" fillId="0" borderId="214" xfId="0" applyFont="1" applyBorder="1" applyAlignment="1">
      <alignment horizontal="left" vertical="center" shrinkToFit="1"/>
    </xf>
    <xf numFmtId="0" fontId="38" fillId="0" borderId="234" xfId="0" applyFont="1" applyBorder="1" applyAlignment="1">
      <alignment horizontal="left" vertical="center" shrinkToFit="1"/>
    </xf>
    <xf numFmtId="0" fontId="82" fillId="11" borderId="10" xfId="0" applyFont="1" applyFill="1" applyBorder="1" applyAlignment="1" applyProtection="1">
      <alignment horizontal="center" vertical="center" shrinkToFit="1"/>
      <protection locked="0"/>
    </xf>
    <xf numFmtId="0" fontId="38" fillId="0" borderId="212" xfId="0" applyFont="1" applyBorder="1" applyAlignment="1">
      <alignment horizontal="center" vertical="center" wrapText="1"/>
    </xf>
    <xf numFmtId="0" fontId="60" fillId="0" borderId="0" xfId="0" applyFont="1" applyAlignment="1">
      <alignment horizontal="left" vertical="center" wrapText="1"/>
    </xf>
    <xf numFmtId="0" fontId="34" fillId="0" borderId="242" xfId="9" applyFont="1" applyBorder="1" applyAlignment="1">
      <alignment horizontal="center" vertical="center" shrinkToFit="1"/>
    </xf>
    <xf numFmtId="0" fontId="34" fillId="0" borderId="243" xfId="9" applyFont="1" applyBorder="1" applyAlignment="1">
      <alignment horizontal="center" vertical="center" shrinkToFit="1"/>
    </xf>
    <xf numFmtId="0" fontId="34" fillId="0" borderId="244" xfId="9" applyFont="1" applyBorder="1" applyAlignment="1">
      <alignment horizontal="center" vertical="center" shrinkToFit="1"/>
    </xf>
    <xf numFmtId="0" fontId="34" fillId="0" borderId="246" xfId="9" applyFont="1" applyBorder="1" applyAlignment="1">
      <alignment horizontal="center" vertical="center"/>
    </xf>
    <xf numFmtId="0" fontId="34" fillId="0" borderId="247" xfId="9" applyFont="1" applyBorder="1" applyAlignment="1">
      <alignment horizontal="center" vertical="center"/>
    </xf>
    <xf numFmtId="0" fontId="34" fillId="0" borderId="248" xfId="9" applyFont="1" applyBorder="1" applyAlignment="1">
      <alignment horizontal="center" vertical="center"/>
    </xf>
    <xf numFmtId="0" fontId="34" fillId="0" borderId="245" xfId="9" applyFont="1" applyBorder="1" applyAlignment="1">
      <alignment horizontal="center" vertical="center"/>
    </xf>
    <xf numFmtId="0" fontId="34" fillId="0" borderId="0" xfId="9" applyFont="1" applyAlignment="1">
      <alignment horizontal="center" vertical="center"/>
    </xf>
    <xf numFmtId="0" fontId="34" fillId="0" borderId="235" xfId="9" applyFont="1" applyBorder="1" applyAlignment="1">
      <alignment horizontal="center" vertical="center"/>
    </xf>
    <xf numFmtId="0" fontId="34" fillId="0" borderId="256" xfId="9" applyFont="1" applyBorder="1" applyAlignment="1">
      <alignment horizontal="center" vertical="center"/>
    </xf>
    <xf numFmtId="0" fontId="34" fillId="0" borderId="251" xfId="9" applyFont="1" applyBorder="1" applyAlignment="1">
      <alignment horizontal="center" vertical="center"/>
    </xf>
    <xf numFmtId="0" fontId="34" fillId="0" borderId="254" xfId="9" applyFont="1" applyBorder="1" applyAlignment="1">
      <alignment horizontal="center" vertical="center"/>
    </xf>
    <xf numFmtId="0" fontId="34" fillId="0" borderId="105" xfId="9" applyFont="1" applyBorder="1" applyAlignment="1">
      <alignment horizontal="right" vertical="center"/>
    </xf>
    <xf numFmtId="0" fontId="34" fillId="0" borderId="0" xfId="9" applyFont="1" applyAlignment="1">
      <alignment horizontal="right" vertical="center"/>
    </xf>
    <xf numFmtId="0" fontId="34" fillId="0" borderId="235" xfId="9" applyFont="1" applyBorder="1" applyAlignment="1">
      <alignment horizontal="right" vertical="center"/>
    </xf>
    <xf numFmtId="0" fontId="34" fillId="0" borderId="253" xfId="9" applyFont="1" applyBorder="1" applyAlignment="1">
      <alignment horizontal="right" vertical="center"/>
    </xf>
    <xf numFmtId="0" fontId="34" fillId="0" borderId="251" xfId="9" applyFont="1" applyBorder="1" applyAlignment="1">
      <alignment horizontal="right" vertical="center"/>
    </xf>
    <xf numFmtId="0" fontId="34" fillId="0" borderId="254" xfId="9" applyFont="1" applyBorder="1" applyAlignment="1">
      <alignment horizontal="right" vertical="center"/>
    </xf>
    <xf numFmtId="0" fontId="174" fillId="0" borderId="245" xfId="9" applyFont="1" applyBorder="1" applyAlignment="1">
      <alignment horizontal="center" vertical="center"/>
    </xf>
    <xf numFmtId="0" fontId="174" fillId="0" borderId="0" xfId="9" applyFont="1" applyAlignment="1">
      <alignment horizontal="center" vertical="center"/>
    </xf>
    <xf numFmtId="0" fontId="174" fillId="0" borderId="235" xfId="9" applyFont="1" applyBorder="1" applyAlignment="1">
      <alignment horizontal="center" vertical="center"/>
    </xf>
    <xf numFmtId="0" fontId="34" fillId="0" borderId="0" xfId="0" applyFont="1" applyAlignment="1">
      <alignment horizontal="center" vertical="center" shrinkToFit="1"/>
    </xf>
    <xf numFmtId="0" fontId="92" fillId="0" borderId="0" xfId="0" applyFont="1" applyAlignment="1">
      <alignment horizontal="center" vertical="center" shrinkToFit="1"/>
    </xf>
    <xf numFmtId="0" fontId="52" fillId="0" borderId="0" xfId="9" applyFont="1" applyAlignment="1">
      <alignment wrapText="1"/>
    </xf>
    <xf numFmtId="0" fontId="52" fillId="0" borderId="0" xfId="9" applyFont="1" applyAlignment="1"/>
    <xf numFmtId="0" fontId="52" fillId="0" borderId="235" xfId="9" applyFont="1" applyBorder="1" applyAlignment="1"/>
    <xf numFmtId="0" fontId="52" fillId="0" borderId="249" xfId="9" applyFont="1" applyBorder="1" applyAlignment="1"/>
    <xf numFmtId="0" fontId="52" fillId="0" borderId="250" xfId="9" applyFont="1" applyBorder="1" applyAlignment="1"/>
    <xf numFmtId="0" fontId="34" fillId="0" borderId="236" xfId="9" applyFont="1" applyBorder="1" applyAlignment="1">
      <alignment horizontal="center" vertical="center"/>
    </xf>
    <xf numFmtId="0" fontId="34" fillId="0" borderId="237" xfId="9" applyFont="1" applyBorder="1" applyAlignment="1">
      <alignment horizontal="center" vertical="center"/>
    </xf>
    <xf numFmtId="0" fontId="34" fillId="0" borderId="238" xfId="9" applyFont="1" applyBorder="1" applyAlignment="1">
      <alignment horizontal="center" vertical="center"/>
    </xf>
    <xf numFmtId="0" fontId="34" fillId="0" borderId="127" xfId="9" applyFont="1" applyBorder="1" applyAlignment="1">
      <alignment horizontal="center" vertical="center"/>
    </xf>
    <xf numFmtId="0" fontId="34" fillId="0" borderId="252" xfId="9" applyFont="1" applyBorder="1" applyAlignment="1">
      <alignment horizontal="center" vertical="center"/>
    </xf>
    <xf numFmtId="0" fontId="34" fillId="0" borderId="239" xfId="9" applyFont="1" applyBorder="1" applyAlignment="1">
      <alignment horizontal="center" vertical="center"/>
    </xf>
    <xf numFmtId="0" fontId="34" fillId="0" borderId="105" xfId="9" applyFont="1" applyBorder="1" applyAlignment="1">
      <alignment horizontal="center" vertical="center"/>
    </xf>
    <xf numFmtId="0" fontId="34" fillId="0" borderId="253" xfId="9" applyFont="1" applyBorder="1" applyAlignment="1">
      <alignment horizontal="center" vertical="center"/>
    </xf>
    <xf numFmtId="0" fontId="34" fillId="0" borderId="239" xfId="9" applyFont="1" applyBorder="1" applyAlignment="1">
      <alignment horizontal="center" vertical="center" shrinkToFit="1"/>
    </xf>
    <xf numFmtId="0" fontId="39" fillId="0" borderId="237" xfId="9" applyBorder="1" applyAlignment="1">
      <alignment horizontal="center" vertical="center" shrinkToFit="1"/>
    </xf>
    <xf numFmtId="0" fontId="39" fillId="0" borderId="240" xfId="9" applyBorder="1" applyAlignment="1">
      <alignment horizontal="center" vertical="center" shrinkToFit="1"/>
    </xf>
    <xf numFmtId="0" fontId="39" fillId="0" borderId="105" xfId="9" applyBorder="1" applyAlignment="1">
      <alignment horizontal="center" vertical="center" shrinkToFit="1"/>
    </xf>
    <xf numFmtId="0" fontId="39" fillId="0" borderId="0" xfId="9" applyAlignment="1">
      <alignment horizontal="center" vertical="center" shrinkToFit="1"/>
    </xf>
    <xf numFmtId="0" fontId="39" fillId="0" borderId="235" xfId="9" applyBorder="1" applyAlignment="1">
      <alignment horizontal="center" vertical="center" shrinkToFit="1"/>
    </xf>
    <xf numFmtId="0" fontId="34" fillId="0" borderId="241" xfId="9" applyFont="1" applyBorder="1" applyAlignment="1">
      <alignment horizontal="center" vertical="center"/>
    </xf>
    <xf numFmtId="0" fontId="34" fillId="0" borderId="255" xfId="9" applyFont="1" applyBorder="1" applyAlignment="1">
      <alignment horizontal="center" vertical="center"/>
    </xf>
    <xf numFmtId="0" fontId="34" fillId="0" borderId="245" xfId="9" applyFont="1" applyBorder="1" applyAlignment="1">
      <alignment horizontal="left" vertical="center"/>
    </xf>
    <xf numFmtId="0" fontId="51" fillId="0" borderId="0" xfId="9" applyFont="1" applyAlignment="1">
      <alignment horizontal="left" vertical="center"/>
    </xf>
    <xf numFmtId="0" fontId="51" fillId="0" borderId="235" xfId="9" applyFont="1" applyBorder="1" applyAlignment="1">
      <alignment horizontal="left" vertical="center"/>
    </xf>
    <xf numFmtId="0" fontId="51" fillId="0" borderId="245" xfId="9" applyFont="1" applyBorder="1" applyAlignment="1">
      <alignment horizontal="left" vertical="center"/>
    </xf>
    <xf numFmtId="0" fontId="34" fillId="0" borderId="264" xfId="9" applyFont="1" applyBorder="1" applyAlignment="1">
      <alignment horizontal="center" vertical="center"/>
    </xf>
    <xf numFmtId="0" fontId="34" fillId="0" borderId="249" xfId="9" applyFont="1" applyBorder="1" applyAlignment="1">
      <alignment horizontal="center" vertical="center"/>
    </xf>
    <xf numFmtId="0" fontId="52" fillId="0" borderId="0" xfId="3" applyFont="1" applyAlignment="1">
      <alignment horizontal="center" vertical="center"/>
    </xf>
    <xf numFmtId="177" fontId="92" fillId="0" borderId="0" xfId="9" applyNumberFormat="1" applyFont="1" applyAlignment="1">
      <alignment horizontal="center" vertical="center"/>
    </xf>
    <xf numFmtId="49" fontId="95" fillId="0" borderId="0" xfId="9" applyNumberFormat="1" applyFont="1" applyAlignment="1">
      <alignment horizontal="center" vertical="center"/>
    </xf>
    <xf numFmtId="0" fontId="95" fillId="0" borderId="0" xfId="9" applyFont="1" applyAlignment="1">
      <alignment horizontal="center" vertical="center"/>
    </xf>
    <xf numFmtId="0" fontId="34" fillId="0" borderId="0" xfId="0" applyFont="1">
      <alignment vertical="center"/>
    </xf>
    <xf numFmtId="0" fontId="39" fillId="0" borderId="0" xfId="9">
      <alignment vertical="center"/>
    </xf>
    <xf numFmtId="0" fontId="39" fillId="0" borderId="235" xfId="9" applyBorder="1">
      <alignment vertical="center"/>
    </xf>
    <xf numFmtId="0" fontId="39" fillId="0" borderId="249" xfId="9" applyBorder="1">
      <alignment vertical="center"/>
    </xf>
    <xf numFmtId="0" fontId="39" fillId="0" borderId="250" xfId="9" applyBorder="1">
      <alignment vertical="center"/>
    </xf>
    <xf numFmtId="0" fontId="52" fillId="0" borderId="0" xfId="9" applyFont="1" applyAlignment="1">
      <alignment horizontal="distributed" vertical="center"/>
    </xf>
    <xf numFmtId="0" fontId="56" fillId="0" borderId="0" xfId="9" applyFont="1" applyAlignment="1">
      <alignment horizontal="distributed" vertical="center"/>
    </xf>
    <xf numFmtId="0" fontId="95" fillId="0" borderId="0" xfId="9" applyFont="1" applyAlignment="1">
      <alignment horizontal="left" vertical="center" shrinkToFit="1"/>
    </xf>
    <xf numFmtId="0" fontId="95" fillId="0" borderId="0" xfId="9" applyFont="1" applyAlignment="1">
      <alignment horizontal="left" vertical="center"/>
    </xf>
    <xf numFmtId="0" fontId="56" fillId="0" borderId="0" xfId="9" applyFont="1" applyAlignment="1">
      <alignment horizontal="distributed" vertical="center" wrapText="1"/>
    </xf>
    <xf numFmtId="0" fontId="39" fillId="0" borderId="0" xfId="9" applyAlignment="1">
      <alignment horizontal="distributed" vertical="center"/>
    </xf>
    <xf numFmtId="0" fontId="95" fillId="0" borderId="0" xfId="9" applyFont="1" applyAlignment="1">
      <alignment horizontal="center" vertical="center" shrinkToFit="1"/>
    </xf>
    <xf numFmtId="0" fontId="52" fillId="0" borderId="0" xfId="0" applyFont="1" applyAlignment="1">
      <alignment horizontal="left" vertical="center"/>
    </xf>
    <xf numFmtId="0" fontId="52" fillId="0" borderId="251" xfId="0" applyFont="1" applyBorder="1" applyAlignment="1">
      <alignment horizontal="center" vertical="center"/>
    </xf>
    <xf numFmtId="0" fontId="52" fillId="0" borderId="257" xfId="3" applyFont="1" applyBorder="1" applyAlignment="1">
      <alignment horizontal="center" vertical="center"/>
    </xf>
    <xf numFmtId="0" fontId="52" fillId="0" borderId="247" xfId="0" applyFont="1" applyBorder="1" applyAlignment="1">
      <alignment horizontal="center" vertical="center"/>
    </xf>
    <xf numFmtId="0" fontId="52" fillId="0" borderId="258" xfId="9" applyFont="1" applyBorder="1" applyAlignment="1">
      <alignment horizontal="center" vertical="center"/>
    </xf>
    <xf numFmtId="0" fontId="52" fillId="0" borderId="253" xfId="0" applyFont="1" applyBorder="1" applyAlignment="1">
      <alignment horizontal="center" vertical="center"/>
    </xf>
    <xf numFmtId="0" fontId="52" fillId="0" borderId="252" xfId="3" applyFont="1" applyBorder="1" applyAlignment="1">
      <alignment horizontal="center" vertical="center"/>
    </xf>
    <xf numFmtId="0" fontId="52" fillId="0" borderId="257" xfId="9" applyFont="1" applyBorder="1" applyAlignment="1">
      <alignment horizontal="right" vertical="center"/>
    </xf>
    <xf numFmtId="0" fontId="52" fillId="0" borderId="247" xfId="9" applyFont="1" applyBorder="1" applyAlignment="1">
      <alignment horizontal="right" vertical="center"/>
    </xf>
    <xf numFmtId="0" fontId="52" fillId="0" borderId="253" xfId="9" applyFont="1" applyBorder="1" applyAlignment="1">
      <alignment horizontal="right" vertical="center"/>
    </xf>
    <xf numFmtId="0" fontId="52" fillId="0" borderId="251" xfId="9" applyFont="1" applyBorder="1" applyAlignment="1">
      <alignment horizontal="right" vertical="center"/>
    </xf>
    <xf numFmtId="0" fontId="52" fillId="0" borderId="247" xfId="0" applyFont="1" applyBorder="1" applyAlignment="1">
      <alignment horizontal="left" vertical="center"/>
    </xf>
    <xf numFmtId="0" fontId="52" fillId="0" borderId="258" xfId="0" applyFont="1" applyBorder="1" applyAlignment="1">
      <alignment horizontal="left" vertical="center"/>
    </xf>
    <xf numFmtId="0" fontId="52" fillId="0" borderId="251" xfId="0" applyFont="1" applyBorder="1" applyAlignment="1">
      <alignment horizontal="left" vertical="center"/>
    </xf>
    <xf numFmtId="0" fontId="52" fillId="0" borderId="252" xfId="9" applyFont="1" applyBorder="1" applyAlignment="1">
      <alignment horizontal="left" vertical="center"/>
    </xf>
    <xf numFmtId="49" fontId="52" fillId="0" borderId="257" xfId="9" applyNumberFormat="1" applyFont="1" applyBorder="1" applyAlignment="1">
      <alignment horizontal="center" vertical="center"/>
    </xf>
    <xf numFmtId="0" fontId="52" fillId="0" borderId="262" xfId="9" applyFont="1" applyBorder="1" applyAlignment="1">
      <alignment horizontal="left" vertical="center"/>
    </xf>
    <xf numFmtId="0" fontId="52" fillId="0" borderId="259" xfId="9" applyFont="1" applyBorder="1">
      <alignment vertical="center"/>
    </xf>
    <xf numFmtId="0" fontId="52" fillId="0" borderId="260" xfId="9" applyFont="1" applyBorder="1">
      <alignment vertical="center"/>
    </xf>
    <xf numFmtId="0" fontId="52" fillId="0" borderId="261" xfId="9" applyFont="1" applyBorder="1">
      <alignment vertical="center"/>
    </xf>
    <xf numFmtId="0" fontId="52" fillId="0" borderId="263" xfId="9" applyFont="1" applyBorder="1" applyAlignment="1">
      <alignment horizontal="center" vertical="center"/>
    </xf>
    <xf numFmtId="0" fontId="52" fillId="0" borderId="0" xfId="9" applyFont="1" applyAlignment="1">
      <alignment horizontal="center" vertical="center" shrinkToFit="1"/>
    </xf>
    <xf numFmtId="0" fontId="52" fillId="0" borderId="263" xfId="9" applyFont="1" applyBorder="1" applyAlignment="1">
      <alignment horizontal="center" vertical="center" shrinkToFit="1"/>
    </xf>
    <xf numFmtId="0" fontId="52" fillId="0" borderId="263" xfId="9" applyFont="1" applyBorder="1" applyAlignment="1">
      <alignment horizontal="distributed" vertical="center"/>
    </xf>
    <xf numFmtId="0" fontId="39" fillId="0" borderId="263" xfId="9" applyBorder="1" applyAlignment="1">
      <alignment horizontal="distributed" vertical="center"/>
    </xf>
    <xf numFmtId="0" fontId="34" fillId="0" borderId="0" xfId="0" applyFont="1" applyAlignment="1">
      <alignment horizontal="distributed" vertical="center"/>
    </xf>
    <xf numFmtId="0" fontId="51" fillId="0" borderId="0" xfId="9" applyFont="1" applyAlignment="1">
      <alignment horizontal="distributed" vertical="center"/>
    </xf>
    <xf numFmtId="0" fontId="52" fillId="0" borderId="262" xfId="9" applyFont="1" applyBorder="1" applyAlignment="1">
      <alignment horizontal="center" vertical="center"/>
    </xf>
    <xf numFmtId="0" fontId="60" fillId="0" borderId="265" xfId="9" applyFont="1" applyBorder="1" applyAlignment="1">
      <alignment horizontal="center" vertical="center" wrapText="1"/>
    </xf>
    <xf numFmtId="0" fontId="60" fillId="0" borderId="265" xfId="0" applyFont="1" applyBorder="1" applyAlignment="1">
      <alignment horizontal="justify" vertical="center" wrapText="1"/>
    </xf>
    <xf numFmtId="58" fontId="60" fillId="0" borderId="0" xfId="9" applyNumberFormat="1" applyFont="1" applyAlignment="1">
      <alignment horizontal="right" vertical="center"/>
    </xf>
    <xf numFmtId="0" fontId="60" fillId="0" borderId="0" xfId="9" applyFont="1" applyAlignment="1">
      <alignment horizontal="right" vertical="center"/>
    </xf>
    <xf numFmtId="0" fontId="51" fillId="0" borderId="0" xfId="9" applyFont="1" applyAlignment="1">
      <alignment horizontal="center" vertical="center"/>
    </xf>
    <xf numFmtId="0" fontId="60" fillId="0" borderId="251" xfId="9" applyFont="1" applyBorder="1" applyAlignment="1">
      <alignment horizontal="left" vertical="center" wrapText="1"/>
    </xf>
    <xf numFmtId="0" fontId="171" fillId="0" borderId="265" xfId="0" applyFont="1" applyBorder="1" applyAlignment="1">
      <alignment horizontal="left" vertical="center" wrapText="1"/>
    </xf>
    <xf numFmtId="0" fontId="60" fillId="0" borderId="265" xfId="0" applyFont="1" applyBorder="1" applyAlignment="1">
      <alignment horizontal="left" vertical="center" wrapText="1"/>
    </xf>
    <xf numFmtId="0" fontId="39" fillId="0" borderId="265" xfId="0" applyFont="1" applyBorder="1" applyAlignment="1">
      <alignment vertical="center" wrapText="1"/>
    </xf>
    <xf numFmtId="0" fontId="60" fillId="0" borderId="266" xfId="9" applyFont="1" applyBorder="1" applyAlignment="1">
      <alignment horizontal="left" vertical="center"/>
    </xf>
    <xf numFmtId="0" fontId="60" fillId="0" borderId="267" xfId="9" applyFont="1" applyBorder="1" applyAlignment="1">
      <alignment horizontal="left" vertical="center"/>
    </xf>
    <xf numFmtId="0" fontId="60" fillId="0" borderId="268" xfId="9" applyFont="1" applyBorder="1" applyAlignment="1">
      <alignment horizontal="left" vertical="center"/>
    </xf>
    <xf numFmtId="0" fontId="171" fillId="0" borderId="265" xfId="0" applyFont="1" applyBorder="1" applyAlignment="1">
      <alignment horizontal="justify" vertical="center" wrapText="1"/>
    </xf>
    <xf numFmtId="0" fontId="60" fillId="0" borderId="274" xfId="9" applyFont="1" applyBorder="1" applyAlignment="1">
      <alignment horizontal="center" vertical="center" wrapText="1"/>
    </xf>
    <xf numFmtId="0" fontId="60" fillId="0" borderId="275" xfId="9" applyFont="1" applyBorder="1" applyAlignment="1">
      <alignment horizontal="center" vertical="center" wrapText="1"/>
    </xf>
    <xf numFmtId="0" fontId="60" fillId="0" borderId="276" xfId="9" applyFont="1" applyBorder="1" applyAlignment="1">
      <alignment horizontal="center" vertical="center" wrapText="1"/>
    </xf>
    <xf numFmtId="0" fontId="60" fillId="0" borderId="274" xfId="9" applyFont="1" applyBorder="1" applyAlignment="1">
      <alignment horizontal="left" vertical="center" wrapText="1"/>
    </xf>
    <xf numFmtId="0" fontId="60" fillId="0" borderId="276" xfId="9" applyFont="1" applyBorder="1" applyAlignment="1">
      <alignment horizontal="left" vertical="center" wrapText="1"/>
    </xf>
    <xf numFmtId="0" fontId="56" fillId="0" borderId="105" xfId="0" applyFont="1" applyBorder="1" applyAlignment="1">
      <alignment horizontal="center" vertical="center"/>
    </xf>
    <xf numFmtId="0" fontId="56" fillId="0" borderId="0" xfId="9" applyFont="1" applyAlignment="1">
      <alignment horizontal="center" vertical="center"/>
    </xf>
    <xf numFmtId="0" fontId="56" fillId="0" borderId="274" xfId="0" applyFont="1" applyBorder="1">
      <alignment vertical="center"/>
    </xf>
    <xf numFmtId="0" fontId="39" fillId="0" borderId="275" xfId="3" applyBorder="1">
      <alignment vertical="center"/>
    </xf>
    <xf numFmtId="0" fontId="39" fillId="0" borderId="276" xfId="3" applyBorder="1">
      <alignment vertical="center"/>
    </xf>
    <xf numFmtId="0" fontId="39" fillId="0" borderId="274" xfId="3" applyBorder="1">
      <alignment vertical="center"/>
    </xf>
    <xf numFmtId="0" fontId="56" fillId="0" borderId="257" xfId="0" applyFont="1" applyBorder="1" applyAlignment="1">
      <alignment horizontal="center" vertical="center"/>
    </xf>
    <xf numFmtId="0" fontId="56" fillId="0" borderId="247" xfId="0" applyFont="1" applyBorder="1" applyAlignment="1">
      <alignment horizontal="center" vertical="center"/>
    </xf>
    <xf numFmtId="0" fontId="56" fillId="0" borderId="251" xfId="0" applyFont="1" applyBorder="1" applyAlignment="1">
      <alignment horizontal="center" vertical="center"/>
    </xf>
    <xf numFmtId="0" fontId="56" fillId="0" borderId="247"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51" xfId="0" applyFont="1" applyBorder="1" applyAlignment="1" applyProtection="1">
      <alignment horizontal="center" vertical="center"/>
      <protection locked="0"/>
    </xf>
    <xf numFmtId="0" fontId="56" fillId="0" borderId="258" xfId="0" applyFont="1" applyBorder="1" applyAlignment="1">
      <alignment horizontal="center" vertical="center"/>
    </xf>
    <xf numFmtId="0" fontId="56" fillId="0" borderId="127" xfId="0" applyFont="1" applyBorder="1" applyAlignment="1">
      <alignment horizontal="center" vertical="center"/>
    </xf>
    <xf numFmtId="0" fontId="56" fillId="0" borderId="252" xfId="0" applyFont="1" applyBorder="1" applyAlignment="1">
      <alignment horizontal="center" vertical="center"/>
    </xf>
    <xf numFmtId="0" fontId="60" fillId="0" borderId="274" xfId="0" applyFont="1" applyBorder="1" applyAlignment="1">
      <alignment horizontal="center" vertical="center"/>
    </xf>
    <xf numFmtId="0" fontId="89" fillId="0" borderId="275" xfId="0" applyFont="1" applyBorder="1" applyAlignment="1">
      <alignment horizontal="center" vertical="center"/>
    </xf>
    <xf numFmtId="0" fontId="89" fillId="0" borderId="276" xfId="0" applyFont="1" applyBorder="1" applyAlignment="1">
      <alignment horizontal="center" vertical="center"/>
    </xf>
    <xf numFmtId="0" fontId="60" fillId="0" borderId="275" xfId="0" applyFont="1" applyBorder="1" applyAlignment="1">
      <alignment horizontal="center" vertical="center"/>
    </xf>
    <xf numFmtId="0" fontId="60" fillId="0" borderId="276" xfId="0" applyFont="1" applyBorder="1" applyAlignment="1">
      <alignment horizontal="center" vertical="center"/>
    </xf>
    <xf numFmtId="0" fontId="60" fillId="0" borderId="257" xfId="0" applyFont="1" applyBorder="1" applyAlignment="1">
      <alignment horizontal="center" vertical="center"/>
    </xf>
    <xf numFmtId="0" fontId="60" fillId="0" borderId="247" xfId="3" applyFont="1" applyBorder="1" applyAlignment="1">
      <alignment horizontal="center" vertical="center"/>
    </xf>
    <xf numFmtId="0" fontId="60" fillId="0" borderId="258" xfId="3" applyFont="1" applyBorder="1" applyAlignment="1">
      <alignment horizontal="center" vertical="center"/>
    </xf>
    <xf numFmtId="0" fontId="60" fillId="0" borderId="105" xfId="0" applyFont="1" applyBorder="1" applyAlignment="1">
      <alignment horizontal="center" vertical="center"/>
    </xf>
    <xf numFmtId="0" fontId="60" fillId="0" borderId="0" xfId="9" applyFont="1" applyAlignment="1">
      <alignment horizontal="center" vertical="center"/>
    </xf>
    <xf numFmtId="0" fontId="60" fillId="0" borderId="127" xfId="0" applyFont="1" applyBorder="1" applyAlignment="1">
      <alignment horizontal="center" vertical="center"/>
    </xf>
    <xf numFmtId="0" fontId="60" fillId="0" borderId="253" xfId="0" applyFont="1" applyBorder="1" applyAlignment="1">
      <alignment horizontal="center" vertical="center"/>
    </xf>
    <xf numFmtId="0" fontId="60" fillId="0" borderId="251" xfId="0" applyFont="1" applyBorder="1" applyAlignment="1">
      <alignment horizontal="center" vertical="center"/>
    </xf>
    <xf numFmtId="0" fontId="60" fillId="0" borderId="252" xfId="0" applyFont="1" applyBorder="1" applyAlignment="1">
      <alignment horizontal="center" vertical="center"/>
    </xf>
    <xf numFmtId="0" fontId="56" fillId="0" borderId="253" xfId="0" applyFont="1" applyBorder="1" applyAlignment="1">
      <alignment horizontal="center" vertical="center"/>
    </xf>
    <xf numFmtId="0" fontId="90" fillId="0" borderId="0" xfId="0" applyFont="1" applyAlignment="1">
      <alignment horizontal="center" vertical="center" wrapText="1"/>
    </xf>
    <xf numFmtId="0" fontId="34" fillId="0" borderId="0" xfId="9" applyFont="1" applyAlignment="1">
      <alignment horizontal="left" vertical="center"/>
    </xf>
    <xf numFmtId="0" fontId="91" fillId="0" borderId="0" xfId="0" applyFont="1">
      <alignment vertical="center"/>
    </xf>
    <xf numFmtId="0" fontId="173" fillId="0" borderId="0" xfId="9" applyFont="1" applyAlignment="1">
      <alignment horizontal="left" vertical="center"/>
    </xf>
    <xf numFmtId="0" fontId="92" fillId="0" borderId="0" xfId="0" applyFont="1" applyAlignment="1" applyProtection="1">
      <alignment horizontal="center" vertical="center" shrinkToFit="1"/>
      <protection locked="0"/>
    </xf>
    <xf numFmtId="0" fontId="52" fillId="0" borderId="0" xfId="9" applyFont="1">
      <alignment vertical="center"/>
    </xf>
    <xf numFmtId="0" fontId="52" fillId="0" borderId="106" xfId="0" applyFont="1" applyBorder="1">
      <alignment vertical="center"/>
    </xf>
    <xf numFmtId="0" fontId="52" fillId="0" borderId="105" xfId="0" applyFont="1" applyBorder="1">
      <alignment vertical="center"/>
    </xf>
    <xf numFmtId="0" fontId="52" fillId="0" borderId="109" xfId="0" applyFont="1" applyBorder="1">
      <alignment vertical="center"/>
    </xf>
    <xf numFmtId="0" fontId="52" fillId="0" borderId="110" xfId="0" applyFont="1" applyBorder="1" applyAlignment="1">
      <alignment horizontal="center" vertical="center"/>
    </xf>
    <xf numFmtId="0" fontId="60" fillId="0" borderId="274" xfId="0" applyFont="1" applyBorder="1" applyAlignment="1">
      <alignment horizontal="center" vertical="center" shrinkToFit="1"/>
    </xf>
    <xf numFmtId="0" fontId="60" fillId="0" borderId="275" xfId="0" applyFont="1" applyBorder="1" applyAlignment="1">
      <alignment horizontal="center" vertical="center" shrinkToFit="1"/>
    </xf>
    <xf numFmtId="177" fontId="60" fillId="0" borderId="274" xfId="0" applyNumberFormat="1" applyFont="1" applyBorder="1" applyAlignment="1" applyProtection="1">
      <alignment horizontal="left" vertical="center" shrinkToFit="1"/>
      <protection locked="0"/>
    </xf>
    <xf numFmtId="177" fontId="60" fillId="0" borderId="275" xfId="0" applyNumberFormat="1" applyFont="1" applyBorder="1" applyAlignment="1" applyProtection="1">
      <alignment horizontal="left" vertical="center" shrinkToFit="1"/>
      <protection locked="0"/>
    </xf>
    <xf numFmtId="177" fontId="60" fillId="0" borderId="276" xfId="0" applyNumberFormat="1" applyFont="1" applyBorder="1" applyAlignment="1" applyProtection="1">
      <alignment horizontal="left" vertical="center" shrinkToFit="1"/>
      <protection locked="0"/>
    </xf>
    <xf numFmtId="0" fontId="34" fillId="0" borderId="251" xfId="0" applyFont="1" applyBorder="1" applyAlignment="1">
      <alignment horizontal="distributed" vertical="center"/>
    </xf>
    <xf numFmtId="0" fontId="52" fillId="0" borderId="107" xfId="0" applyFont="1" applyBorder="1" applyAlignment="1">
      <alignment horizontal="center" vertical="center"/>
    </xf>
    <xf numFmtId="0" fontId="52" fillId="0" borderId="108" xfId="0" applyFont="1" applyBorder="1" applyAlignment="1">
      <alignment horizontal="center" vertical="center"/>
    </xf>
    <xf numFmtId="177" fontId="34" fillId="0" borderId="257" xfId="0" applyNumberFormat="1" applyFont="1" applyBorder="1" applyAlignment="1" applyProtection="1">
      <alignment horizontal="left" vertical="center" shrinkToFit="1"/>
      <protection locked="0"/>
    </xf>
    <xf numFmtId="177" fontId="34" fillId="0" borderId="247" xfId="0" applyNumberFormat="1" applyFont="1" applyBorder="1" applyAlignment="1" applyProtection="1">
      <alignment horizontal="left" vertical="center" shrinkToFit="1"/>
      <protection locked="0"/>
    </xf>
    <xf numFmtId="177" fontId="34" fillId="0" borderId="258" xfId="0" applyNumberFormat="1" applyFont="1" applyBorder="1" applyAlignment="1" applyProtection="1">
      <alignment horizontal="left" vertical="center" shrinkToFit="1"/>
      <protection locked="0"/>
    </xf>
    <xf numFmtId="177" fontId="34" fillId="0" borderId="105" xfId="0" applyNumberFormat="1" applyFont="1" applyBorder="1" applyAlignment="1" applyProtection="1">
      <alignment horizontal="left" vertical="center" shrinkToFit="1"/>
      <protection locked="0"/>
    </xf>
    <xf numFmtId="177" fontId="34" fillId="0" borderId="0" xfId="0" applyNumberFormat="1" applyFont="1" applyAlignment="1" applyProtection="1">
      <alignment horizontal="left" vertical="center" shrinkToFit="1"/>
      <protection locked="0"/>
    </xf>
    <xf numFmtId="177" fontId="34" fillId="0" borderId="127" xfId="0" applyNumberFormat="1" applyFont="1" applyBorder="1" applyAlignment="1" applyProtection="1">
      <alignment horizontal="left" vertical="center" shrinkToFit="1"/>
      <protection locked="0"/>
    </xf>
    <xf numFmtId="177" fontId="34" fillId="0" borderId="253" xfId="0" applyNumberFormat="1" applyFont="1" applyBorder="1" applyAlignment="1" applyProtection="1">
      <alignment horizontal="left" vertical="center" shrinkToFit="1"/>
      <protection locked="0"/>
    </xf>
    <xf numFmtId="177" fontId="34" fillId="0" borderId="251" xfId="0" applyNumberFormat="1" applyFont="1" applyBorder="1" applyAlignment="1" applyProtection="1">
      <alignment horizontal="left" vertical="center" shrinkToFit="1"/>
      <protection locked="0"/>
    </xf>
    <xf numFmtId="177" fontId="34" fillId="0" borderId="252" xfId="0" applyNumberFormat="1" applyFont="1" applyBorder="1" applyAlignment="1" applyProtection="1">
      <alignment horizontal="left" vertical="center" shrinkToFit="1"/>
      <protection locked="0"/>
    </xf>
    <xf numFmtId="177" fontId="34" fillId="0" borderId="110" xfId="0" applyNumberFormat="1" applyFont="1" applyBorder="1" applyAlignment="1" applyProtection="1">
      <alignment horizontal="center" vertical="center"/>
      <protection locked="0"/>
    </xf>
    <xf numFmtId="177" fontId="39" fillId="0" borderId="247" xfId="0" applyNumberFormat="1" applyFont="1" applyBorder="1" applyProtection="1">
      <alignment vertical="center"/>
      <protection locked="0"/>
    </xf>
    <xf numFmtId="177" fontId="39" fillId="0" borderId="0" xfId="0" applyNumberFormat="1" applyFont="1" applyProtection="1">
      <alignment vertical="center"/>
      <protection locked="0"/>
    </xf>
    <xf numFmtId="0" fontId="91" fillId="0" borderId="247" xfId="0" applyFont="1" applyBorder="1">
      <alignment vertical="center"/>
    </xf>
    <xf numFmtId="0" fontId="52" fillId="0" borderId="257" xfId="0" applyFont="1" applyBorder="1" applyAlignment="1">
      <alignment horizontal="distributed" vertical="center" wrapText="1"/>
    </xf>
    <xf numFmtId="0" fontId="52" fillId="0" borderId="247" xfId="0" applyFont="1" applyBorder="1" applyAlignment="1">
      <alignment horizontal="distributed" vertical="center" wrapText="1"/>
    </xf>
    <xf numFmtId="0" fontId="52" fillId="0" borderId="258" xfId="0" applyFont="1" applyBorder="1" applyAlignment="1">
      <alignment horizontal="distributed" vertical="center" wrapText="1"/>
    </xf>
    <xf numFmtId="0" fontId="52" fillId="0" borderId="105" xfId="0" applyFont="1" applyBorder="1" applyAlignment="1">
      <alignment horizontal="distributed" vertical="center" wrapText="1"/>
    </xf>
    <xf numFmtId="0" fontId="52" fillId="0" borderId="0" xfId="0" applyFont="1" applyAlignment="1">
      <alignment horizontal="distributed" vertical="center" wrapText="1"/>
    </xf>
    <xf numFmtId="0" fontId="52" fillId="0" borderId="127" xfId="0" applyFont="1" applyBorder="1" applyAlignment="1">
      <alignment horizontal="distributed" vertical="center" wrapText="1"/>
    </xf>
    <xf numFmtId="177" fontId="34" fillId="0" borderId="106" xfId="0" applyNumberFormat="1" applyFont="1" applyBorder="1" applyAlignment="1" applyProtection="1">
      <alignment horizontal="center" vertical="center"/>
      <protection locked="0"/>
    </xf>
    <xf numFmtId="177" fontId="34" fillId="0" borderId="105" xfId="0" applyNumberFormat="1" applyFont="1" applyBorder="1" applyAlignment="1" applyProtection="1">
      <alignment horizontal="center" vertical="center"/>
      <protection locked="0"/>
    </xf>
    <xf numFmtId="177" fontId="34" fillId="0" borderId="0" xfId="0" applyNumberFormat="1" applyFont="1" applyAlignment="1" applyProtection="1">
      <alignment horizontal="center" vertical="center"/>
      <protection locked="0"/>
    </xf>
    <xf numFmtId="0" fontId="52" fillId="0" borderId="253" xfId="0" applyFont="1" applyBorder="1" applyAlignment="1">
      <alignment horizontal="distributed" vertical="center" wrapText="1"/>
    </xf>
    <xf numFmtId="0" fontId="52" fillId="0" borderId="251" xfId="0" applyFont="1" applyBorder="1" applyAlignment="1">
      <alignment horizontal="distributed" vertical="center" wrapText="1"/>
    </xf>
    <xf numFmtId="0" fontId="52" fillId="0" borderId="252" xfId="0" applyFont="1" applyBorder="1" applyAlignment="1">
      <alignment horizontal="distributed" vertical="center" wrapText="1"/>
    </xf>
    <xf numFmtId="177" fontId="34" fillId="0" borderId="127" xfId="0" applyNumberFormat="1" applyFont="1" applyBorder="1" applyAlignment="1" applyProtection="1">
      <alignment horizontal="center" vertical="center"/>
      <protection locked="0"/>
    </xf>
    <xf numFmtId="177" fontId="34" fillId="0" borderId="253" xfId="0" applyNumberFormat="1" applyFont="1" applyBorder="1" applyAlignment="1" applyProtection="1">
      <alignment horizontal="center" vertical="center"/>
      <protection locked="0"/>
    </xf>
    <xf numFmtId="177" fontId="34" fillId="0" borderId="251" xfId="0" applyNumberFormat="1" applyFont="1" applyBorder="1" applyAlignment="1" applyProtection="1">
      <alignment horizontal="center" vertical="center"/>
      <protection locked="0"/>
    </xf>
    <xf numFmtId="177" fontId="34" fillId="0" borderId="252" xfId="0" applyNumberFormat="1" applyFont="1" applyBorder="1" applyAlignment="1" applyProtection="1">
      <alignment horizontal="center" vertical="center"/>
      <protection locked="0"/>
    </xf>
    <xf numFmtId="0" fontId="52" fillId="0" borderId="111" xfId="0" applyFont="1" applyBorder="1" applyAlignment="1">
      <alignment horizontal="center" vertical="center"/>
    </xf>
    <xf numFmtId="0" fontId="60" fillId="13" borderId="274" xfId="0" applyFont="1" applyFill="1" applyBorder="1" applyAlignment="1" applyProtection="1">
      <alignment horizontal="left" vertical="center" shrinkToFit="1"/>
      <protection locked="0"/>
    </xf>
    <xf numFmtId="0" fontId="60" fillId="13" borderId="275" xfId="0" applyFont="1" applyFill="1" applyBorder="1" applyAlignment="1" applyProtection="1">
      <alignment horizontal="left" vertical="center" shrinkToFit="1"/>
      <protection locked="0"/>
    </xf>
    <xf numFmtId="0" fontId="60" fillId="13" borderId="276" xfId="0" applyFont="1" applyFill="1" applyBorder="1" applyAlignment="1" applyProtection="1">
      <alignment horizontal="left" vertical="center" shrinkToFit="1"/>
      <protection locked="0"/>
    </xf>
    <xf numFmtId="0" fontId="52" fillId="0" borderId="0" xfId="0" applyFont="1" applyAlignment="1">
      <alignment horizontal="distributed" wrapText="1"/>
    </xf>
    <xf numFmtId="0" fontId="52" fillId="0" borderId="247" xfId="0" applyFont="1" applyBorder="1" applyAlignment="1" applyProtection="1">
      <alignment horizontal="center" vertical="center"/>
      <protection locked="0"/>
    </xf>
    <xf numFmtId="0" fontId="34" fillId="0" borderId="0" xfId="0" applyFont="1" applyAlignment="1" applyProtection="1">
      <alignment horizontal="center" vertical="center" shrinkToFit="1"/>
      <protection locked="0"/>
    </xf>
    <xf numFmtId="0" fontId="34" fillId="0" borderId="127" xfId="0" applyFont="1" applyBorder="1" applyAlignment="1" applyProtection="1">
      <alignment horizontal="center" vertical="center" shrinkToFit="1"/>
      <protection locked="0"/>
    </xf>
    <xf numFmtId="0" fontId="52" fillId="0" borderId="0" xfId="0" applyFont="1" applyAlignment="1">
      <alignment horizontal="distributed" vertical="top"/>
    </xf>
    <xf numFmtId="0" fontId="52" fillId="0" borderId="251" xfId="0" applyFont="1" applyBorder="1" applyAlignment="1">
      <alignment horizontal="distributed" vertical="top"/>
    </xf>
    <xf numFmtId="0" fontId="34" fillId="0" borderId="251" xfId="0" applyFont="1" applyBorder="1" applyAlignment="1" applyProtection="1">
      <alignment horizontal="center" vertical="center" shrinkToFit="1"/>
      <protection locked="0"/>
    </xf>
    <xf numFmtId="0" fontId="34" fillId="0" borderId="252" xfId="0" applyFont="1" applyBorder="1" applyAlignment="1" applyProtection="1">
      <alignment horizontal="center" vertical="center" shrinkToFit="1"/>
      <protection locked="0"/>
    </xf>
    <xf numFmtId="0" fontId="34" fillId="0" borderId="0" xfId="0" applyFont="1" applyAlignment="1">
      <alignment horizontal="distributed" vertical="center" wrapText="1"/>
    </xf>
    <xf numFmtId="177" fontId="34" fillId="0" borderId="0" xfId="0" applyNumberFormat="1" applyFont="1" applyAlignment="1">
      <alignment horizontal="left" vertical="center" shrinkToFit="1"/>
    </xf>
    <xf numFmtId="0" fontId="34" fillId="0" borderId="112" xfId="0" applyFont="1" applyBorder="1" applyAlignment="1" applyProtection="1">
      <alignment horizontal="center" vertical="center" shrinkToFit="1"/>
      <protection locked="0"/>
    </xf>
    <xf numFmtId="0" fontId="34" fillId="0" borderId="277" xfId="0" applyFont="1" applyBorder="1" applyAlignment="1" applyProtection="1">
      <alignment horizontal="center" vertical="center" shrinkToFit="1"/>
      <protection locked="0"/>
    </xf>
    <xf numFmtId="0" fontId="34" fillId="0" borderId="247" xfId="0" applyFont="1" applyBorder="1" applyAlignment="1">
      <alignment horizontal="distributed" vertical="center"/>
    </xf>
    <xf numFmtId="0" fontId="60" fillId="0" borderId="257" xfId="0" applyFont="1" applyBorder="1" applyAlignment="1">
      <alignment horizontal="distributed" vertical="center" wrapText="1"/>
    </xf>
    <xf numFmtId="0" fontId="60" fillId="0" borderId="247" xfId="0" applyFont="1" applyBorder="1" applyAlignment="1">
      <alignment horizontal="distributed" vertical="center" wrapText="1"/>
    </xf>
    <xf numFmtId="0" fontId="60" fillId="0" borderId="105" xfId="0" applyFont="1" applyBorder="1" applyAlignment="1">
      <alignment horizontal="distributed" vertical="center" wrapText="1"/>
    </xf>
    <xf numFmtId="0" fontId="60" fillId="0" borderId="0" xfId="0" applyFont="1" applyAlignment="1">
      <alignment horizontal="distributed" vertical="center" wrapText="1"/>
    </xf>
    <xf numFmtId="0" fontId="60" fillId="0" borderId="105" xfId="0" applyFont="1" applyBorder="1" applyAlignment="1">
      <alignment horizontal="distributed" vertical="center"/>
    </xf>
    <xf numFmtId="0" fontId="60" fillId="0" borderId="0" xfId="9" applyFont="1" applyAlignment="1">
      <alignment horizontal="distributed" vertical="center"/>
    </xf>
    <xf numFmtId="0" fontId="60" fillId="0" borderId="253" xfId="0" applyFont="1" applyBorder="1" applyAlignment="1">
      <alignment horizontal="distributed" vertical="center"/>
    </xf>
    <xf numFmtId="0" fontId="60" fillId="0" borderId="251" xfId="0" applyFont="1" applyBorder="1" applyAlignment="1">
      <alignment horizontal="distributed" vertical="center"/>
    </xf>
    <xf numFmtId="0" fontId="60" fillId="0" borderId="127" xfId="0" applyFont="1" applyBorder="1" applyAlignment="1">
      <alignment horizontal="distributed" vertical="center"/>
    </xf>
    <xf numFmtId="0" fontId="60" fillId="0" borderId="252" xfId="0" applyFont="1" applyBorder="1" applyAlignment="1">
      <alignment horizontal="distributed" vertical="center"/>
    </xf>
    <xf numFmtId="0" fontId="34" fillId="0" borderId="11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51" xfId="0" applyFont="1" applyBorder="1" applyAlignment="1" applyProtection="1">
      <alignment horizontal="center" vertical="center"/>
      <protection locked="0"/>
    </xf>
    <xf numFmtId="177" fontId="34" fillId="0" borderId="257" xfId="0" applyNumberFormat="1" applyFont="1" applyBorder="1" applyAlignment="1" applyProtection="1">
      <alignment horizontal="center" vertical="center" shrinkToFit="1"/>
      <protection locked="0"/>
    </xf>
    <xf numFmtId="177" fontId="34" fillId="0" borderId="247" xfId="0" applyNumberFormat="1" applyFont="1" applyBorder="1" applyAlignment="1" applyProtection="1">
      <alignment horizontal="center" vertical="center" shrinkToFit="1"/>
      <protection locked="0"/>
    </xf>
    <xf numFmtId="177" fontId="34" fillId="0" borderId="253" xfId="0" applyNumberFormat="1" applyFont="1" applyBorder="1" applyAlignment="1" applyProtection="1">
      <alignment horizontal="center" vertical="center" shrinkToFit="1"/>
      <protection locked="0"/>
    </xf>
    <xf numFmtId="177" fontId="34" fillId="0" borderId="251" xfId="0" applyNumberFormat="1" applyFont="1" applyBorder="1" applyAlignment="1" applyProtection="1">
      <alignment horizontal="center" vertical="center" shrinkToFit="1"/>
      <protection locked="0"/>
    </xf>
    <xf numFmtId="0" fontId="59" fillId="0" borderId="257" xfId="0" applyFont="1" applyBorder="1" applyAlignment="1">
      <alignment horizontal="distributed" vertical="center"/>
    </xf>
    <xf numFmtId="0" fontId="59" fillId="0" borderId="247" xfId="0" applyFont="1" applyBorder="1" applyAlignment="1">
      <alignment horizontal="distributed" vertical="center"/>
    </xf>
    <xf numFmtId="0" fontId="59" fillId="0" borderId="258" xfId="0" applyFont="1" applyBorder="1" applyAlignment="1">
      <alignment horizontal="distributed" vertical="center"/>
    </xf>
    <xf numFmtId="0" fontId="59" fillId="0" borderId="105" xfId="0" applyFont="1" applyBorder="1" applyAlignment="1">
      <alignment horizontal="distributed" vertical="center"/>
    </xf>
    <xf numFmtId="0" fontId="59" fillId="0" borderId="0" xfId="0" applyFont="1" applyAlignment="1">
      <alignment horizontal="distributed" vertical="center"/>
    </xf>
    <xf numFmtId="0" fontId="59" fillId="0" borderId="127" xfId="0" applyFont="1" applyBorder="1" applyAlignment="1">
      <alignment horizontal="distributed" vertical="center"/>
    </xf>
    <xf numFmtId="177" fontId="34" fillId="0" borderId="106" xfId="0" applyNumberFormat="1" applyFont="1" applyBorder="1" applyAlignment="1" applyProtection="1">
      <alignment horizontal="center" vertical="center" shrinkToFit="1"/>
      <protection locked="0"/>
    </xf>
    <xf numFmtId="177" fontId="34" fillId="0" borderId="110" xfId="0" applyNumberFormat="1" applyFont="1" applyBorder="1" applyAlignment="1" applyProtection="1">
      <alignment horizontal="center" vertical="center" shrinkToFit="1"/>
      <protection locked="0"/>
    </xf>
    <xf numFmtId="177" fontId="34" fillId="0" borderId="105" xfId="0" applyNumberFormat="1" applyFont="1" applyBorder="1" applyAlignment="1" applyProtection="1">
      <alignment horizontal="center" vertical="center" shrinkToFit="1"/>
      <protection locked="0"/>
    </xf>
    <xf numFmtId="177" fontId="34" fillId="0" borderId="0" xfId="0" applyNumberFormat="1" applyFont="1" applyAlignment="1" applyProtection="1">
      <alignment horizontal="center" vertical="center" shrinkToFit="1"/>
      <protection locked="0"/>
    </xf>
    <xf numFmtId="49" fontId="34" fillId="0" borderId="110" xfId="0" applyNumberFormat="1" applyFont="1" applyBorder="1" applyAlignment="1" applyProtection="1">
      <alignment horizontal="center" vertical="center"/>
      <protection locked="0"/>
    </xf>
    <xf numFmtId="0" fontId="34" fillId="13" borderId="257" xfId="0" applyFont="1" applyFill="1" applyBorder="1" applyAlignment="1" applyProtection="1">
      <alignment horizontal="center" vertical="center" shrinkToFit="1"/>
      <protection locked="0"/>
    </xf>
    <xf numFmtId="0" fontId="34" fillId="13" borderId="247" xfId="0" applyFont="1" applyFill="1" applyBorder="1" applyAlignment="1" applyProtection="1">
      <alignment horizontal="center" vertical="center" shrinkToFit="1"/>
      <protection locked="0"/>
    </xf>
    <xf numFmtId="0" fontId="34" fillId="13" borderId="258" xfId="0" applyFont="1" applyFill="1" applyBorder="1" applyAlignment="1" applyProtection="1">
      <alignment horizontal="center" vertical="center" shrinkToFit="1"/>
      <protection locked="0"/>
    </xf>
    <xf numFmtId="0" fontId="34" fillId="13" borderId="253" xfId="0" applyFont="1" applyFill="1" applyBorder="1" applyAlignment="1" applyProtection="1">
      <alignment horizontal="center" vertical="center" shrinkToFit="1"/>
      <protection locked="0"/>
    </xf>
    <xf numFmtId="0" fontId="34" fillId="13" borderId="251" xfId="0" applyFont="1" applyFill="1" applyBorder="1" applyAlignment="1" applyProtection="1">
      <alignment horizontal="center" vertical="center" shrinkToFit="1"/>
      <protection locked="0"/>
    </xf>
    <xf numFmtId="0" fontId="34" fillId="13" borderId="252" xfId="0" applyFont="1" applyFill="1" applyBorder="1" applyAlignment="1" applyProtection="1">
      <alignment horizontal="center" vertical="center" shrinkToFit="1"/>
      <protection locked="0"/>
    </xf>
    <xf numFmtId="0" fontId="52" fillId="0" borderId="0" xfId="0" applyFont="1" applyAlignment="1" applyProtection="1">
      <alignment horizontal="left" vertical="center"/>
      <protection locked="0"/>
    </xf>
    <xf numFmtId="0" fontId="52" fillId="0" borderId="108" xfId="0" applyFont="1" applyBorder="1" applyAlignment="1" applyProtection="1">
      <alignment horizontal="left" vertical="center"/>
      <protection locked="0"/>
    </xf>
    <xf numFmtId="0" fontId="52" fillId="0" borderId="112" xfId="0" applyFont="1" applyBorder="1" applyAlignment="1" applyProtection="1">
      <alignment horizontal="left" vertical="center"/>
      <protection locked="0"/>
    </xf>
    <xf numFmtId="0" fontId="52" fillId="0" borderId="113" xfId="0" applyFont="1" applyBorder="1" applyAlignment="1" applyProtection="1">
      <alignment horizontal="left" vertical="center"/>
      <protection locked="0"/>
    </xf>
    <xf numFmtId="0" fontId="56" fillId="8" borderId="110" xfId="0" applyFont="1" applyFill="1" applyBorder="1" applyAlignment="1">
      <alignment horizontal="distributed" vertical="center" wrapText="1"/>
    </xf>
    <xf numFmtId="0" fontId="56" fillId="8" borderId="0" xfId="0" applyFont="1" applyFill="1" applyAlignment="1">
      <alignment horizontal="distributed" vertical="center" wrapText="1"/>
    </xf>
    <xf numFmtId="0" fontId="56" fillId="0" borderId="0" xfId="0" applyFont="1" applyAlignment="1">
      <alignment horizontal="left" vertical="center" wrapText="1"/>
    </xf>
    <xf numFmtId="0" fontId="34" fillId="13" borderId="0" xfId="0" applyFont="1" applyFill="1" applyAlignment="1" applyProtection="1">
      <alignment horizontal="center" vertical="center"/>
      <protection locked="0"/>
    </xf>
    <xf numFmtId="0" fontId="178" fillId="0" borderId="0" xfId="0" applyFont="1" applyAlignment="1">
      <alignment horizontal="left" vertical="center" wrapText="1"/>
    </xf>
    <xf numFmtId="0" fontId="52" fillId="0" borderId="0" xfId="0" applyFont="1" applyAlignment="1">
      <alignment horizontal="left" vertical="center" wrapText="1"/>
    </xf>
    <xf numFmtId="0" fontId="91" fillId="0" borderId="0" xfId="0" applyFont="1" applyAlignment="1">
      <alignment horizontal="left" vertical="center" wrapText="1"/>
    </xf>
    <xf numFmtId="0" fontId="56" fillId="0" borderId="0" xfId="0" applyFont="1" applyAlignment="1">
      <alignment horizontal="left" vertical="top" wrapText="1"/>
    </xf>
    <xf numFmtId="0" fontId="60" fillId="0" borderId="0" xfId="0" applyFont="1" applyAlignment="1">
      <alignment horizontal="right" vertical="center"/>
    </xf>
    <xf numFmtId="0" fontId="184" fillId="0" borderId="0" xfId="0" applyFont="1" applyAlignment="1">
      <alignment horizontal="center" vertical="center"/>
    </xf>
    <xf numFmtId="0" fontId="56" fillId="8" borderId="111" xfId="0" applyFont="1" applyFill="1" applyBorder="1" applyAlignment="1">
      <alignment horizontal="distributed" vertical="center" wrapText="1"/>
    </xf>
    <xf numFmtId="0" fontId="56" fillId="8" borderId="109" xfId="0" applyFont="1" applyFill="1" applyBorder="1" applyAlignment="1">
      <alignment horizontal="distributed" vertical="center" wrapText="1"/>
    </xf>
    <xf numFmtId="0" fontId="56" fillId="8" borderId="112" xfId="0" applyFont="1" applyFill="1" applyBorder="1" applyAlignment="1">
      <alignment horizontal="distributed" vertical="center" wrapText="1"/>
    </xf>
    <xf numFmtId="0" fontId="52" fillId="8" borderId="110" xfId="0" applyFont="1" applyFill="1" applyBorder="1" applyAlignment="1">
      <alignment horizontal="distributed" vertical="center" wrapText="1"/>
    </xf>
    <xf numFmtId="0" fontId="52" fillId="8" borderId="0" xfId="0" applyFont="1" applyFill="1" applyAlignment="1">
      <alignment horizontal="distributed" vertical="center" wrapText="1"/>
    </xf>
    <xf numFmtId="0" fontId="52" fillId="8" borderId="112" xfId="0" applyFont="1" applyFill="1" applyBorder="1" applyAlignment="1">
      <alignment horizontal="distributed" vertical="center" wrapText="1"/>
    </xf>
    <xf numFmtId="0" fontId="56" fillId="8" borderId="106" xfId="0" applyFont="1" applyFill="1" applyBorder="1" applyAlignment="1" applyProtection="1">
      <alignment horizontal="left" vertical="top" wrapText="1" shrinkToFit="1"/>
      <protection locked="0"/>
    </xf>
    <xf numFmtId="0" fontId="56" fillId="8" borderId="110" xfId="0" applyFont="1" applyFill="1" applyBorder="1" applyAlignment="1" applyProtection="1">
      <alignment horizontal="left" vertical="top" wrapText="1" shrinkToFit="1"/>
      <protection locked="0"/>
    </xf>
    <xf numFmtId="0" fontId="56" fillId="8" borderId="107" xfId="0" applyFont="1" applyFill="1" applyBorder="1" applyAlignment="1" applyProtection="1">
      <alignment horizontal="left" vertical="top" wrapText="1" shrinkToFit="1"/>
      <protection locked="0"/>
    </xf>
    <xf numFmtId="0" fontId="56" fillId="8" borderId="0" xfId="0" applyFont="1" applyFill="1" applyAlignment="1" applyProtection="1">
      <alignment horizontal="center" vertical="center" wrapText="1" shrinkToFit="1"/>
      <protection locked="0"/>
    </xf>
    <xf numFmtId="177" fontId="56" fillId="8" borderId="0" xfId="0" applyNumberFormat="1" applyFont="1" applyFill="1" applyAlignment="1" applyProtection="1">
      <alignment horizontal="left" vertical="center" shrinkToFit="1"/>
      <protection locked="0"/>
    </xf>
    <xf numFmtId="0" fontId="60" fillId="0" borderId="233" xfId="0" applyFont="1" applyBorder="1" applyAlignment="1">
      <alignment horizontal="left" vertical="center"/>
    </xf>
    <xf numFmtId="0" fontId="60" fillId="0" borderId="233" xfId="0" applyFont="1" applyBorder="1" applyAlignment="1">
      <alignment horizontal="left" vertical="center" wrapText="1"/>
    </xf>
    <xf numFmtId="0" fontId="60" fillId="0" borderId="233" xfId="0" applyFont="1" applyBorder="1" applyAlignment="1">
      <alignment vertical="center" wrapText="1"/>
    </xf>
    <xf numFmtId="0" fontId="60" fillId="0" borderId="233" xfId="0" applyFont="1" applyBorder="1">
      <alignment vertical="center"/>
    </xf>
    <xf numFmtId="0" fontId="60" fillId="0" borderId="278" xfId="0" applyFont="1" applyBorder="1" applyAlignment="1">
      <alignment vertical="center" wrapText="1"/>
    </xf>
    <xf numFmtId="0" fontId="60" fillId="0" borderId="214" xfId="0" applyFont="1" applyBorder="1" applyAlignment="1">
      <alignment vertical="center" wrapText="1"/>
    </xf>
    <xf numFmtId="0" fontId="60" fillId="0" borderId="215" xfId="0" applyFont="1" applyBorder="1" applyAlignment="1">
      <alignment vertical="center" wrapText="1"/>
    </xf>
    <xf numFmtId="0" fontId="60" fillId="0" borderId="130" xfId="0" applyFont="1" applyBorder="1" applyAlignment="1">
      <alignment vertical="center" wrapText="1"/>
    </xf>
    <xf numFmtId="0" fontId="60" fillId="0" borderId="0" xfId="0" applyFont="1" applyAlignment="1">
      <alignment vertical="center" wrapText="1"/>
    </xf>
    <xf numFmtId="0" fontId="60" fillId="0" borderId="218" xfId="0" applyFont="1" applyBorder="1" applyAlignment="1">
      <alignment vertical="center" wrapText="1"/>
    </xf>
    <xf numFmtId="0" fontId="60" fillId="0" borderId="279" xfId="0" applyFont="1" applyBorder="1" applyAlignment="1">
      <alignment vertical="center" wrapText="1"/>
    </xf>
    <xf numFmtId="0" fontId="60" fillId="0" borderId="212" xfId="0" applyFont="1" applyBorder="1" applyAlignment="1">
      <alignment vertical="center" wrapText="1"/>
    </xf>
    <xf numFmtId="0" fontId="60" fillId="0" borderId="213" xfId="0" applyFont="1" applyBorder="1" applyAlignment="1">
      <alignment vertical="center" wrapText="1"/>
    </xf>
    <xf numFmtId="0" fontId="60" fillId="0" borderId="278" xfId="0" applyFont="1" applyBorder="1">
      <alignment vertical="center"/>
    </xf>
    <xf numFmtId="0" fontId="60" fillId="0" borderId="214" xfId="0" applyFont="1" applyBorder="1">
      <alignment vertical="center"/>
    </xf>
    <xf numFmtId="0" fontId="60" fillId="0" borderId="215" xfId="0" applyFont="1" applyBorder="1">
      <alignment vertical="center"/>
    </xf>
    <xf numFmtId="0" fontId="60" fillId="0" borderId="130" xfId="0" applyFont="1" applyBorder="1">
      <alignment vertical="center"/>
    </xf>
    <xf numFmtId="0" fontId="60" fillId="0" borderId="0" xfId="9" applyFont="1">
      <alignment vertical="center"/>
    </xf>
    <xf numFmtId="0" fontId="60" fillId="0" borderId="218" xfId="0" applyFont="1" applyBorder="1">
      <alignment vertical="center"/>
    </xf>
    <xf numFmtId="0" fontId="60" fillId="0" borderId="279" xfId="0" applyFont="1" applyBorder="1">
      <alignment vertical="center"/>
    </xf>
    <xf numFmtId="0" fontId="60" fillId="0" borderId="212" xfId="0" applyFont="1" applyBorder="1">
      <alignment vertical="center"/>
    </xf>
    <xf numFmtId="0" fontId="60" fillId="0" borderId="213" xfId="0" applyFont="1" applyBorder="1">
      <alignment vertical="center"/>
    </xf>
    <xf numFmtId="0" fontId="60" fillId="0" borderId="278" xfId="0" applyFont="1" applyBorder="1" applyAlignment="1">
      <alignment horizontal="left" vertical="center" wrapText="1"/>
    </xf>
    <xf numFmtId="0" fontId="60" fillId="0" borderId="214" xfId="0" applyFont="1" applyBorder="1" applyAlignment="1">
      <alignment horizontal="left" vertical="center" wrapText="1"/>
    </xf>
    <xf numFmtId="0" fontId="60" fillId="0" borderId="215" xfId="0" applyFont="1" applyBorder="1" applyAlignment="1">
      <alignment horizontal="left" vertical="center" wrapText="1"/>
    </xf>
    <xf numFmtId="0" fontId="60" fillId="0" borderId="130" xfId="0" applyFont="1" applyBorder="1" applyAlignment="1">
      <alignment horizontal="left" vertical="center" wrapText="1"/>
    </xf>
    <xf numFmtId="0" fontId="60" fillId="0" borderId="218" xfId="0" applyFont="1" applyBorder="1" applyAlignment="1">
      <alignment horizontal="left" vertical="center" wrapText="1"/>
    </xf>
    <xf numFmtId="0" fontId="60" fillId="0" borderId="4" xfId="0" applyFont="1" applyBorder="1" applyAlignment="1">
      <alignment horizontal="left" vertical="center" wrapText="1"/>
    </xf>
    <xf numFmtId="0" fontId="60" fillId="0" borderId="4" xfId="0" applyFont="1" applyBorder="1" applyAlignment="1">
      <alignment horizontal="left" vertical="center"/>
    </xf>
    <xf numFmtId="0" fontId="187"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center" vertical="center" wrapText="1"/>
    </xf>
    <xf numFmtId="177" fontId="0" fillId="0" borderId="0" xfId="0" applyNumberFormat="1" applyAlignment="1">
      <alignment horizontal="left" vertical="center"/>
    </xf>
    <xf numFmtId="177" fontId="0" fillId="0" borderId="0" xfId="0" applyNumberFormat="1" applyAlignment="1">
      <alignment horizontal="left" vertical="center" wrapText="1"/>
    </xf>
    <xf numFmtId="0" fontId="0" fillId="0" borderId="0" xfId="0" applyAlignment="1">
      <alignment horizontal="center"/>
    </xf>
    <xf numFmtId="177" fontId="0" fillId="0" borderId="0" xfId="0" applyNumberFormat="1" applyAlignment="1">
      <alignment horizontal="left" vertical="center" shrinkToFit="1"/>
    </xf>
    <xf numFmtId="0" fontId="123" fillId="0" borderId="0" xfId="3" applyFont="1" applyAlignment="1">
      <alignment horizontal="left" vertical="center"/>
    </xf>
    <xf numFmtId="0" fontId="188" fillId="0" borderId="0" xfId="3" applyFont="1" applyAlignment="1">
      <alignment horizontal="center" vertical="center"/>
    </xf>
    <xf numFmtId="0" fontId="123" fillId="0" borderId="0" xfId="3" applyFont="1" applyAlignment="1">
      <alignment horizontal="distributed" vertical="center"/>
    </xf>
    <xf numFmtId="0" fontId="123" fillId="0" borderId="0" xfId="3" applyFont="1" applyAlignment="1">
      <alignment horizontal="center" vertical="center"/>
    </xf>
    <xf numFmtId="0" fontId="189" fillId="0" borderId="0" xfId="3" applyFont="1" applyAlignment="1">
      <alignment horizontal="left" vertical="center" wrapText="1" shrinkToFit="1"/>
    </xf>
    <xf numFmtId="0" fontId="189" fillId="0" borderId="0" xfId="3" applyFont="1" applyAlignment="1">
      <alignment horizontal="left" vertical="center" shrinkToFit="1"/>
    </xf>
    <xf numFmtId="0" fontId="189" fillId="0" borderId="0" xfId="3" applyFont="1" applyAlignment="1">
      <alignment horizontal="center" vertical="center" shrinkToFit="1"/>
    </xf>
    <xf numFmtId="0" fontId="123" fillId="0" borderId="0" xfId="3" applyFont="1" applyAlignment="1">
      <alignment horizontal="left" vertical="center" wrapText="1"/>
    </xf>
    <xf numFmtId="0" fontId="51" fillId="0" borderId="0" xfId="3" applyFont="1" applyAlignment="1">
      <alignment horizontal="right" vertical="center" wrapText="1"/>
    </xf>
    <xf numFmtId="0" fontId="34" fillId="0" borderId="0" xfId="9" applyFont="1" applyAlignment="1">
      <alignment horizontal="left" vertical="top" wrapText="1"/>
    </xf>
    <xf numFmtId="0" fontId="96" fillId="0" borderId="0" xfId="9" applyFont="1" applyAlignment="1">
      <alignment horizontal="center" vertical="center"/>
    </xf>
    <xf numFmtId="0" fontId="34" fillId="0" borderId="0" xfId="9" applyFont="1" applyAlignment="1">
      <alignment horizontal="center" vertical="center" wrapText="1"/>
    </xf>
    <xf numFmtId="0" fontId="34" fillId="0" borderId="0" xfId="9" applyFont="1" applyAlignment="1">
      <alignment horizontal="left" vertical="center" wrapText="1"/>
    </xf>
    <xf numFmtId="177" fontId="94" fillId="0" borderId="0" xfId="9" applyNumberFormat="1" applyFont="1" applyAlignment="1">
      <alignment horizontal="left" vertical="center" wrapText="1"/>
    </xf>
    <xf numFmtId="177" fontId="192" fillId="0" borderId="0" xfId="9" applyNumberFormat="1" applyFont="1" applyAlignment="1">
      <alignment horizontal="right" vertical="center"/>
    </xf>
    <xf numFmtId="0" fontId="34" fillId="0" borderId="0" xfId="9" applyFont="1" applyAlignment="1">
      <alignment horizontal="right" vertical="center" wrapText="1"/>
    </xf>
    <xf numFmtId="177" fontId="94" fillId="0" borderId="0" xfId="9" applyNumberFormat="1" applyFont="1" applyAlignment="1">
      <alignment horizontal="left" vertical="center" shrinkToFit="1"/>
    </xf>
    <xf numFmtId="0" fontId="84" fillId="0" borderId="49" xfId="6" applyFont="1" applyBorder="1" applyAlignment="1">
      <alignment horizontal="center" vertical="center"/>
    </xf>
    <xf numFmtId="0" fontId="84" fillId="0" borderId="50" xfId="6" applyFont="1" applyBorder="1" applyAlignment="1">
      <alignment horizontal="center" vertical="center"/>
    </xf>
    <xf numFmtId="0" fontId="84" fillId="0" borderId="59" xfId="6" applyFont="1" applyBorder="1" applyAlignment="1">
      <alignment horizontal="center" vertical="center"/>
    </xf>
    <xf numFmtId="0" fontId="84" fillId="0" borderId="0" xfId="6" applyFont="1" applyAlignment="1">
      <alignment horizontal="center" vertical="center"/>
    </xf>
    <xf numFmtId="0" fontId="75" fillId="0" borderId="0" xfId="6" applyFont="1" applyAlignment="1">
      <alignment horizontal="distributed" vertical="center"/>
    </xf>
    <xf numFmtId="0" fontId="66" fillId="0" borderId="0" xfId="6" applyFont="1" applyAlignment="1">
      <alignment horizontal="left" vertical="center"/>
    </xf>
    <xf numFmtId="0" fontId="66" fillId="0" borderId="100" xfId="6" applyFont="1" applyBorder="1" applyAlignment="1">
      <alignment horizontal="center" vertical="center"/>
    </xf>
    <xf numFmtId="0" fontId="66" fillId="0" borderId="101" xfId="6" applyFont="1" applyBorder="1" applyAlignment="1">
      <alignment horizontal="center" vertical="center"/>
    </xf>
    <xf numFmtId="0" fontId="66" fillId="0" borderId="102" xfId="6" applyFont="1" applyBorder="1" applyAlignment="1">
      <alignment horizontal="center" vertical="center"/>
    </xf>
    <xf numFmtId="0" fontId="75" fillId="0" borderId="0" xfId="6" applyFont="1" applyAlignment="1">
      <alignment horizontal="center" vertical="center"/>
    </xf>
    <xf numFmtId="0" fontId="66" fillId="0" borderId="0" xfId="6" applyFont="1" applyAlignment="1">
      <alignment horizontal="center" vertical="center" wrapText="1"/>
    </xf>
    <xf numFmtId="0" fontId="66" fillId="0" borderId="0" xfId="6" applyFont="1" applyAlignment="1">
      <alignment horizontal="center" vertical="center"/>
    </xf>
    <xf numFmtId="0" fontId="83" fillId="0" borderId="0" xfId="6" applyFont="1" applyAlignment="1">
      <alignment horizontal="distributed" vertical="center" justifyLastLine="1"/>
    </xf>
    <xf numFmtId="0" fontId="83" fillId="0" borderId="39" xfId="6" applyFont="1" applyBorder="1" applyAlignment="1">
      <alignment horizontal="distributed" vertical="center" justifyLastLine="1"/>
    </xf>
    <xf numFmtId="0" fontId="66" fillId="0" borderId="0" xfId="6" applyFont="1" applyAlignment="1">
      <alignment horizontal="right" vertical="center"/>
    </xf>
    <xf numFmtId="0" fontId="85" fillId="0" borderId="49" xfId="6" applyFont="1" applyBorder="1" applyAlignment="1">
      <alignment horizontal="center" vertical="center"/>
    </xf>
    <xf numFmtId="0" fontId="85" fillId="0" borderId="50" xfId="6" applyFont="1" applyBorder="1" applyAlignment="1">
      <alignment horizontal="center" vertical="center"/>
    </xf>
    <xf numFmtId="0" fontId="85" fillId="0" borderId="59" xfId="6" applyFont="1" applyBorder="1" applyAlignment="1">
      <alignment horizontal="center" vertical="center"/>
    </xf>
    <xf numFmtId="0" fontId="85" fillId="0" borderId="0" xfId="6" applyFont="1" applyAlignment="1">
      <alignment horizontal="center" vertical="center"/>
    </xf>
    <xf numFmtId="0" fontId="55" fillId="0" borderId="0" xfId="6" applyFont="1" applyAlignment="1">
      <alignment horizontal="distributed" vertical="center"/>
    </xf>
    <xf numFmtId="0" fontId="53" fillId="0" borderId="32" xfId="6" applyFont="1" applyBorder="1" applyAlignment="1">
      <alignment horizontal="distributed" vertical="center" justifyLastLine="1"/>
    </xf>
    <xf numFmtId="0" fontId="53" fillId="0" borderId="27" xfId="6" applyFont="1" applyBorder="1" applyAlignment="1">
      <alignment horizontal="distributed" vertical="center" justifyLastLine="1"/>
    </xf>
    <xf numFmtId="0" fontId="53" fillId="0" borderId="32" xfId="6" applyFont="1" applyBorder="1" applyAlignment="1">
      <alignment horizontal="center" vertical="center"/>
    </xf>
    <xf numFmtId="0" fontId="53" fillId="0" borderId="27" xfId="6" applyFont="1" applyBorder="1" applyAlignment="1">
      <alignment horizontal="center" vertical="center"/>
    </xf>
    <xf numFmtId="0" fontId="77" fillId="0" borderId="32" xfId="6" applyFont="1" applyBorder="1" applyAlignment="1">
      <alignment horizontal="center" vertical="center"/>
    </xf>
    <xf numFmtId="0" fontId="77" fillId="0" borderId="27" xfId="6" applyFont="1" applyBorder="1" applyAlignment="1">
      <alignment horizontal="center" vertical="center"/>
    </xf>
    <xf numFmtId="49" fontId="66" fillId="0" borderId="0" xfId="6" applyNumberFormat="1" applyFont="1" applyAlignment="1">
      <alignment horizontal="right" vertical="center"/>
    </xf>
    <xf numFmtId="0" fontId="38" fillId="0" borderId="0" xfId="6" applyFont="1">
      <alignment vertical="center"/>
    </xf>
    <xf numFmtId="0" fontId="66" fillId="0" borderId="103" xfId="6" applyFont="1" applyBorder="1" applyAlignment="1">
      <alignment horizontal="center" vertical="center" wrapText="1"/>
    </xf>
    <xf numFmtId="0" fontId="66" fillId="0" borderId="104" xfId="6" applyFont="1" applyBorder="1" applyAlignment="1">
      <alignment horizontal="center" vertical="center" wrapText="1"/>
    </xf>
    <xf numFmtId="0" fontId="66" fillId="0" borderId="80" xfId="6" applyFont="1" applyBorder="1" applyAlignment="1">
      <alignment horizontal="center" vertical="center" wrapText="1"/>
    </xf>
    <xf numFmtId="0" fontId="38" fillId="0" borderId="0" xfId="6" applyFont="1" applyAlignment="1">
      <alignment horizontal="distributed" vertical="center"/>
    </xf>
    <xf numFmtId="0" fontId="55" fillId="0" borderId="0" xfId="6" applyFont="1" applyAlignment="1">
      <alignment horizontal="left" vertical="center"/>
    </xf>
    <xf numFmtId="0" fontId="53" fillId="0" borderId="0" xfId="6" applyFont="1" applyAlignment="1">
      <alignment horizontal="right" vertical="center"/>
    </xf>
    <xf numFmtId="0" fontId="79" fillId="0" borderId="100" xfId="0" applyFont="1" applyBorder="1" applyAlignment="1">
      <alignment horizontal="distributed" vertical="center"/>
    </xf>
    <xf numFmtId="0" fontId="79" fillId="0" borderId="101" xfId="0" applyFont="1" applyBorder="1" applyAlignment="1">
      <alignment horizontal="distributed" vertical="center"/>
    </xf>
    <xf numFmtId="0" fontId="79" fillId="0" borderId="102" xfId="0" applyFont="1" applyBorder="1" applyAlignment="1">
      <alignment horizontal="distributed" vertical="center"/>
    </xf>
    <xf numFmtId="0" fontId="55" fillId="0" borderId="49" xfId="6" applyFont="1" applyBorder="1" applyAlignment="1">
      <alignment horizontal="center" vertical="center" wrapText="1"/>
    </xf>
    <xf numFmtId="0" fontId="55" fillId="0" borderId="50" xfId="6" applyFont="1" applyBorder="1" applyAlignment="1">
      <alignment horizontal="center" vertical="center" wrapText="1"/>
    </xf>
    <xf numFmtId="0" fontId="55" fillId="0" borderId="53" xfId="6" applyFont="1" applyBorder="1" applyAlignment="1">
      <alignment horizontal="center" vertical="center" wrapText="1"/>
    </xf>
    <xf numFmtId="0" fontId="55" fillId="0" borderId="9" xfId="6" applyFont="1" applyBorder="1" applyAlignment="1">
      <alignment horizontal="center" vertical="center" wrapText="1"/>
    </xf>
    <xf numFmtId="0" fontId="55" fillId="0" borderId="10" xfId="6" applyFont="1" applyBorder="1" applyAlignment="1">
      <alignment horizontal="center" vertical="center" wrapText="1"/>
    </xf>
    <xf numFmtId="0" fontId="55" fillId="0" borderId="11" xfId="6" applyFont="1" applyBorder="1" applyAlignment="1">
      <alignment horizontal="center" vertical="center" wrapText="1"/>
    </xf>
    <xf numFmtId="0" fontId="38" fillId="0" borderId="0" xfId="6" applyFont="1" applyAlignment="1">
      <alignment horizontal="center" vertical="center"/>
    </xf>
    <xf numFmtId="0" fontId="55" fillId="0" borderId="0" xfId="6" applyFont="1" applyAlignment="1">
      <alignment horizontal="center" vertical="center"/>
    </xf>
    <xf numFmtId="49" fontId="82" fillId="0" borderId="0" xfId="6" applyNumberFormat="1" applyFont="1" applyAlignment="1">
      <alignment horizontal="center" vertical="center"/>
    </xf>
    <xf numFmtId="49" fontId="55" fillId="0" borderId="0" xfId="6" applyNumberFormat="1" applyFont="1" applyAlignment="1">
      <alignment horizontal="distributed" vertical="center" justifyLastLine="1"/>
    </xf>
    <xf numFmtId="0" fontId="53" fillId="0" borderId="0" xfId="6" applyFont="1" applyAlignment="1">
      <alignment horizontal="distributed" vertical="center"/>
    </xf>
    <xf numFmtId="0" fontId="77" fillId="0" borderId="0" xfId="6" applyFont="1" applyAlignment="1">
      <alignment horizontal="distributed" vertical="center"/>
    </xf>
    <xf numFmtId="0" fontId="78" fillId="0" borderId="0" xfId="6" applyFont="1" applyAlignment="1">
      <alignment horizontal="distributed" vertical="center"/>
    </xf>
    <xf numFmtId="0" fontId="76" fillId="0" borderId="49" xfId="6" applyFont="1" applyBorder="1" applyAlignment="1">
      <alignment horizontal="center" vertical="center"/>
    </xf>
    <xf numFmtId="0" fontId="76" fillId="0" borderId="50" xfId="6" applyFont="1" applyBorder="1" applyAlignment="1">
      <alignment horizontal="center" vertical="center"/>
    </xf>
    <xf numFmtId="0" fontId="76" fillId="0" borderId="53" xfId="6" applyFont="1" applyBorder="1" applyAlignment="1">
      <alignment horizontal="center" vertical="center"/>
    </xf>
    <xf numFmtId="0" fontId="76" fillId="0" borderId="9" xfId="6" applyFont="1" applyBorder="1" applyAlignment="1">
      <alignment horizontal="center" vertical="center"/>
    </xf>
    <xf numFmtId="0" fontId="76" fillId="0" borderId="10" xfId="6" applyFont="1" applyBorder="1" applyAlignment="1">
      <alignment horizontal="center" vertical="center"/>
    </xf>
    <xf numFmtId="0" fontId="76" fillId="0" borderId="11" xfId="6" applyFont="1" applyBorder="1" applyAlignment="1">
      <alignment horizontal="center" vertical="center"/>
    </xf>
    <xf numFmtId="0" fontId="56" fillId="0" borderId="0" xfId="9" applyFont="1">
      <alignment vertical="center"/>
    </xf>
    <xf numFmtId="0" fontId="134" fillId="0" borderId="0" xfId="9" applyFont="1">
      <alignment vertical="center"/>
    </xf>
    <xf numFmtId="0" fontId="56" fillId="0" borderId="0" xfId="9" applyFont="1" applyAlignment="1">
      <alignment horizontal="left" vertical="center"/>
    </xf>
    <xf numFmtId="0" fontId="134" fillId="0" borderId="0" xfId="9" applyFont="1" applyAlignment="1">
      <alignment horizontal="left" vertical="center"/>
    </xf>
    <xf numFmtId="0" fontId="51" fillId="0" borderId="0" xfId="9" applyFont="1">
      <alignment vertical="center"/>
    </xf>
    <xf numFmtId="0" fontId="132" fillId="0" borderId="0" xfId="9" applyFont="1" applyAlignment="1">
      <alignment horizontal="center" vertical="center"/>
    </xf>
    <xf numFmtId="0" fontId="133" fillId="0" borderId="0" xfId="9" applyFont="1">
      <alignment vertical="center"/>
    </xf>
    <xf numFmtId="0" fontId="18" fillId="0" borderId="0" xfId="0" applyFont="1">
      <alignment vertical="center"/>
    </xf>
    <xf numFmtId="177" fontId="134" fillId="0" borderId="0" xfId="0" applyNumberFormat="1" applyFont="1" applyAlignment="1">
      <alignment horizontal="center" vertical="center"/>
    </xf>
    <xf numFmtId="49" fontId="134" fillId="0" borderId="0" xfId="0" applyNumberFormat="1" applyFont="1" applyAlignment="1">
      <alignment horizontal="center" vertical="center"/>
    </xf>
    <xf numFmtId="0" fontId="134" fillId="0" borderId="0" xfId="0" applyFont="1" applyAlignment="1">
      <alignment horizontal="center" vertical="center"/>
    </xf>
    <xf numFmtId="0" fontId="18" fillId="0" borderId="0" xfId="0" applyFont="1" applyAlignment="1">
      <alignment horizontal="center" vertical="center"/>
    </xf>
    <xf numFmtId="0" fontId="134" fillId="0" borderId="0" xfId="0" applyFont="1" applyAlignment="1">
      <alignment horizontal="right" vertical="center"/>
    </xf>
    <xf numFmtId="0" fontId="18" fillId="0" borderId="0" xfId="0" applyFont="1" applyAlignment="1">
      <alignment horizontal="right" vertical="center"/>
    </xf>
    <xf numFmtId="0" fontId="56" fillId="0" borderId="0" xfId="9" applyFont="1" applyAlignment="1">
      <alignment horizontal="center" vertical="top" wrapText="1"/>
    </xf>
    <xf numFmtId="0" fontId="134" fillId="0" borderId="0" xfId="0" applyFont="1" applyAlignment="1">
      <alignment horizontal="center" vertical="top" wrapText="1"/>
    </xf>
    <xf numFmtId="177" fontId="134" fillId="0" borderId="0" xfId="9" applyNumberFormat="1" applyFont="1" applyAlignment="1">
      <alignment horizontal="left" vertical="center" shrinkToFit="1"/>
    </xf>
    <xf numFmtId="0" fontId="56" fillId="0" borderId="0" xfId="9" applyFont="1" applyAlignment="1">
      <alignment horizontal="right" vertical="center"/>
    </xf>
    <xf numFmtId="177" fontId="134" fillId="0" borderId="0" xfId="0" applyNumberFormat="1" applyFont="1" applyAlignment="1">
      <alignment horizontal="left" vertical="center" wrapText="1"/>
    </xf>
    <xf numFmtId="0" fontId="56" fillId="0" borderId="0" xfId="9" applyFont="1" applyAlignment="1">
      <alignment horizontal="center" vertical="center" wrapText="1"/>
    </xf>
    <xf numFmtId="0" fontId="56" fillId="0" borderId="0" xfId="9" applyFont="1" applyAlignment="1">
      <alignment horizontal="distributed" vertical="center" shrinkToFit="1"/>
    </xf>
    <xf numFmtId="0" fontId="56" fillId="13" borderId="0" xfId="0" applyFont="1" applyFill="1" applyAlignment="1">
      <alignment horizontal="left" vertical="center" wrapText="1"/>
    </xf>
    <xf numFmtId="177" fontId="56" fillId="13" borderId="0" xfId="0" applyNumberFormat="1" applyFont="1" applyFill="1" applyAlignment="1">
      <alignment horizontal="left" vertical="center" shrinkToFit="1"/>
    </xf>
    <xf numFmtId="0" fontId="132" fillId="0" borderId="198" xfId="9" applyFont="1" applyBorder="1" applyAlignment="1">
      <alignment horizontal="center" vertical="center"/>
    </xf>
    <xf numFmtId="177" fontId="56" fillId="13" borderId="0" xfId="0" applyNumberFormat="1" applyFont="1" applyFill="1" applyAlignment="1">
      <alignment horizontal="center" vertical="center"/>
    </xf>
    <xf numFmtId="177" fontId="18" fillId="13" borderId="0" xfId="0" applyNumberFormat="1" applyFont="1" applyFill="1" applyAlignment="1">
      <alignment horizontal="center" vertical="center"/>
    </xf>
    <xf numFmtId="177" fontId="18" fillId="13" borderId="0" xfId="0" applyNumberFormat="1" applyFont="1" applyFill="1">
      <alignment vertical="center"/>
    </xf>
    <xf numFmtId="177" fontId="56" fillId="13" borderId="0" xfId="0" applyNumberFormat="1" applyFont="1" applyFill="1" applyAlignment="1">
      <alignment horizontal="right" vertical="center"/>
    </xf>
    <xf numFmtId="177" fontId="18" fillId="13" borderId="0" xfId="0" applyNumberFormat="1" applyFont="1" applyFill="1" applyAlignment="1">
      <alignment horizontal="right" vertical="center"/>
    </xf>
    <xf numFmtId="0" fontId="56" fillId="13" borderId="0" xfId="0" applyFont="1" applyFill="1" applyAlignment="1">
      <alignment horizontal="center" vertical="center"/>
    </xf>
    <xf numFmtId="3" fontId="56" fillId="13" borderId="0" xfId="0" applyNumberFormat="1" applyFont="1" applyFill="1" applyAlignment="1" applyProtection="1">
      <alignment horizontal="center" vertical="center"/>
      <protection locked="0"/>
    </xf>
    <xf numFmtId="0" fontId="0" fillId="13" borderId="0" xfId="0" applyFill="1" applyAlignment="1" applyProtection="1">
      <alignment horizontal="center" vertical="center"/>
      <protection locked="0"/>
    </xf>
    <xf numFmtId="0" fontId="56" fillId="0" borderId="112" xfId="9" applyFont="1" applyBorder="1" applyAlignment="1">
      <alignment horizontal="center" vertical="center" wrapText="1"/>
    </xf>
    <xf numFmtId="0" fontId="56" fillId="13" borderId="0" xfId="0" applyFont="1" applyFill="1" applyAlignment="1" applyProtection="1">
      <alignment horizontal="left" vertical="center" wrapText="1"/>
      <protection locked="0"/>
    </xf>
    <xf numFmtId="0" fontId="56" fillId="13" borderId="0" xfId="0" applyFont="1" applyFill="1" applyAlignment="1" applyProtection="1">
      <alignment horizontal="right" vertical="center"/>
      <protection locked="0"/>
    </xf>
    <xf numFmtId="0" fontId="18" fillId="13" borderId="0" xfId="0" applyFont="1" applyFill="1" applyAlignment="1" applyProtection="1">
      <alignment horizontal="right" vertical="center"/>
      <protection locked="0"/>
    </xf>
    <xf numFmtId="49" fontId="56" fillId="13" borderId="0" xfId="0" applyNumberFormat="1" applyFont="1" applyFill="1" applyAlignment="1" applyProtection="1">
      <alignment horizontal="center" vertical="center"/>
      <protection locked="0"/>
    </xf>
    <xf numFmtId="0" fontId="56" fillId="13" borderId="0" xfId="0" applyFont="1" applyFill="1" applyAlignment="1" applyProtection="1">
      <alignment horizontal="center" vertical="center"/>
      <protection locked="0"/>
    </xf>
    <xf numFmtId="0" fontId="18" fillId="13" borderId="0" xfId="0" applyFont="1" applyFill="1" applyAlignment="1" applyProtection="1">
      <alignment horizontal="center" vertical="center"/>
      <protection locked="0"/>
    </xf>
    <xf numFmtId="0" fontId="18" fillId="13" borderId="0" xfId="0" applyFont="1" applyFill="1" applyProtection="1">
      <alignment vertical="center"/>
      <protection locked="0"/>
    </xf>
    <xf numFmtId="0" fontId="56" fillId="0" borderId="199" xfId="9" applyFont="1" applyBorder="1" applyAlignment="1">
      <alignment horizontal="center" vertical="center"/>
    </xf>
    <xf numFmtId="0" fontId="56" fillId="0" borderId="199" xfId="9" applyFont="1" applyBorder="1" applyAlignment="1">
      <alignment horizontal="center" vertical="center" shrinkToFit="1"/>
    </xf>
    <xf numFmtId="0" fontId="56" fillId="0" borderId="199" xfId="9" applyFont="1" applyBorder="1" applyAlignment="1">
      <alignment horizontal="center" vertical="center" wrapText="1"/>
    </xf>
    <xf numFmtId="0" fontId="0" fillId="0" borderId="0" xfId="0" applyAlignment="1">
      <alignment horizontal="left" vertical="center" shrinkToFit="1"/>
    </xf>
    <xf numFmtId="0" fontId="196" fillId="0" borderId="0" xfId="0" applyFont="1" applyAlignment="1">
      <alignment horizontal="center" vertical="center" shrinkToFit="1"/>
    </xf>
    <xf numFmtId="0" fontId="123" fillId="0" borderId="0" xfId="0" applyFont="1" applyAlignment="1">
      <alignment horizontal="distributed" vertical="center" shrinkToFit="1"/>
    </xf>
    <xf numFmtId="0" fontId="0" fillId="0" borderId="0" xfId="0" applyAlignment="1">
      <alignment horizontal="center" vertical="center" shrinkToFit="1"/>
    </xf>
    <xf numFmtId="0" fontId="92" fillId="0" borderId="50" xfId="0" applyFont="1" applyBorder="1" applyAlignment="1" applyProtection="1">
      <alignment horizontal="center" vertical="center" shrinkToFit="1"/>
      <protection locked="0"/>
    </xf>
    <xf numFmtId="0" fontId="92" fillId="0" borderId="212" xfId="0" applyFont="1" applyBorder="1" applyAlignment="1" applyProtection="1">
      <alignment horizontal="center" vertical="center" shrinkToFit="1"/>
      <protection locked="0"/>
    </xf>
    <xf numFmtId="0" fontId="38" fillId="0" borderId="281" xfId="0" applyFon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38" fillId="0" borderId="280" xfId="0" applyFont="1" applyBorder="1" applyAlignment="1">
      <alignment horizontal="center" vertical="center" shrinkToFit="1"/>
    </xf>
    <xf numFmtId="49" fontId="92" fillId="0" borderId="214" xfId="0" applyNumberFormat="1" applyFont="1" applyBorder="1" applyAlignment="1" applyProtection="1">
      <alignment horizontal="center" vertical="center" shrinkToFit="1"/>
      <protection locked="0"/>
    </xf>
    <xf numFmtId="0" fontId="92" fillId="0" borderId="214" xfId="0" applyFont="1" applyBorder="1" applyAlignment="1" applyProtection="1">
      <alignment horizontal="center" vertical="center" shrinkToFit="1"/>
      <protection locked="0"/>
    </xf>
    <xf numFmtId="0" fontId="0" fillId="0" borderId="50" xfId="0" applyBorder="1" applyAlignment="1">
      <alignment horizontal="center" vertical="center" shrinkToFit="1"/>
    </xf>
    <xf numFmtId="0" fontId="0" fillId="0" borderId="50" xfId="0" applyBorder="1" applyAlignment="1">
      <alignment vertical="center" shrinkToFit="1"/>
    </xf>
    <xf numFmtId="0" fontId="0" fillId="0" borderId="89" xfId="0" applyBorder="1" applyAlignment="1">
      <alignment vertical="center" shrinkToFit="1"/>
    </xf>
    <xf numFmtId="0" fontId="38" fillId="0" borderId="282" xfId="0" applyFont="1" applyBorder="1" applyAlignment="1">
      <alignment horizontal="center" vertical="center" shrinkToFit="1"/>
    </xf>
    <xf numFmtId="0" fontId="0" fillId="0" borderId="0" xfId="0" applyAlignment="1">
      <alignment vertical="center" shrinkToFit="1"/>
    </xf>
    <xf numFmtId="0" fontId="0" fillId="0" borderId="218" xfId="0" applyBorder="1" applyAlignment="1">
      <alignment vertical="center" shrinkToFit="1"/>
    </xf>
    <xf numFmtId="0" fontId="0" fillId="0" borderId="212" xfId="0" applyBorder="1" applyAlignment="1">
      <alignment horizontal="center" vertical="center" shrinkToFit="1"/>
    </xf>
    <xf numFmtId="0" fontId="0" fillId="0" borderId="212" xfId="0" applyBorder="1" applyAlignment="1">
      <alignment vertical="center" shrinkToFit="1"/>
    </xf>
    <xf numFmtId="0" fontId="0" fillId="0" borderId="213" xfId="0" applyBorder="1" applyAlignment="1">
      <alignment vertical="center" shrinkToFit="1"/>
    </xf>
    <xf numFmtId="177" fontId="92" fillId="0" borderId="58" xfId="0" applyNumberFormat="1" applyFont="1" applyBorder="1" applyAlignment="1" applyProtection="1">
      <alignment horizontal="center" vertical="center" shrinkToFit="1"/>
      <protection locked="0"/>
    </xf>
    <xf numFmtId="177" fontId="92" fillId="0" borderId="50" xfId="0" applyNumberFormat="1" applyFont="1" applyBorder="1" applyAlignment="1" applyProtection="1">
      <alignment horizontal="center" vertical="center" shrinkToFit="1"/>
      <protection locked="0"/>
    </xf>
    <xf numFmtId="177" fontId="92" fillId="0" borderId="51" xfId="0" applyNumberFormat="1" applyFont="1" applyBorder="1" applyAlignment="1" applyProtection="1">
      <alignment horizontal="center" vertical="center" shrinkToFit="1"/>
      <protection locked="0"/>
    </xf>
    <xf numFmtId="177" fontId="92" fillId="0" borderId="130" xfId="0" applyNumberFormat="1" applyFont="1" applyBorder="1" applyAlignment="1" applyProtection="1">
      <alignment horizontal="center" vertical="center" shrinkToFit="1"/>
      <protection locked="0"/>
    </xf>
    <xf numFmtId="177" fontId="92" fillId="0" borderId="0" xfId="0" applyNumberFormat="1" applyFont="1" applyAlignment="1" applyProtection="1">
      <alignment horizontal="center" vertical="center" shrinkToFit="1"/>
      <protection locked="0"/>
    </xf>
    <xf numFmtId="177" fontId="92" fillId="0" borderId="42" xfId="0" applyNumberFormat="1" applyFont="1" applyBorder="1" applyAlignment="1" applyProtection="1">
      <alignment horizontal="center" vertical="center" shrinkToFit="1"/>
      <protection locked="0"/>
    </xf>
    <xf numFmtId="177" fontId="92" fillId="0" borderId="279" xfId="0" applyNumberFormat="1" applyFont="1" applyBorder="1" applyAlignment="1" applyProtection="1">
      <alignment horizontal="center" vertical="center" shrinkToFit="1"/>
      <protection locked="0"/>
    </xf>
    <xf numFmtId="177" fontId="92" fillId="0" borderId="212" xfId="0" applyNumberFormat="1" applyFont="1" applyBorder="1" applyAlignment="1" applyProtection="1">
      <alignment horizontal="center" vertical="center" shrinkToFit="1"/>
      <protection locked="0"/>
    </xf>
    <xf numFmtId="177" fontId="92" fillId="0" borderId="280" xfId="0" applyNumberFormat="1" applyFont="1" applyBorder="1" applyAlignment="1" applyProtection="1">
      <alignment horizontal="center" vertical="center" shrinkToFit="1"/>
      <protection locked="0"/>
    </xf>
    <xf numFmtId="0" fontId="38" fillId="0" borderId="50" xfId="0" applyFont="1" applyBorder="1" applyAlignment="1">
      <alignment vertical="center" shrinkToFit="1"/>
    </xf>
    <xf numFmtId="49" fontId="92" fillId="0" borderId="0" xfId="0" applyNumberFormat="1" applyFont="1" applyAlignment="1" applyProtection="1">
      <alignment horizontal="center" vertical="center" shrinkToFit="1"/>
      <protection locked="0"/>
    </xf>
    <xf numFmtId="0" fontId="0" fillId="0" borderId="214" xfId="0" applyBorder="1" applyAlignment="1">
      <alignment horizontal="center" vertical="center" shrinkToFit="1"/>
    </xf>
    <xf numFmtId="0" fontId="0" fillId="0" borderId="215" xfId="0" applyBorder="1" applyAlignment="1">
      <alignment horizontal="center" vertical="center" shrinkToFit="1"/>
    </xf>
    <xf numFmtId="0" fontId="0" fillId="0" borderId="218" xfId="0" applyBorder="1" applyAlignment="1">
      <alignment horizontal="center" vertical="center" shrinkToFit="1"/>
    </xf>
    <xf numFmtId="0" fontId="0" fillId="0" borderId="213" xfId="0" applyBorder="1" applyAlignment="1">
      <alignment horizontal="center" vertical="center" shrinkToFit="1"/>
    </xf>
    <xf numFmtId="0" fontId="92" fillId="0" borderId="278" xfId="0" applyFont="1" applyBorder="1" applyAlignment="1" applyProtection="1">
      <alignment horizontal="left" vertical="center" shrinkToFit="1"/>
      <protection locked="0"/>
    </xf>
    <xf numFmtId="0" fontId="92" fillId="0" borderId="214" xfId="0" applyFont="1" applyBorder="1" applyAlignment="1" applyProtection="1">
      <alignment horizontal="left" vertical="center" shrinkToFit="1"/>
      <protection locked="0"/>
    </xf>
    <xf numFmtId="0" fontId="92" fillId="0" borderId="234" xfId="0" applyFont="1" applyBorder="1" applyAlignment="1" applyProtection="1">
      <alignment horizontal="left" vertical="center" shrinkToFit="1"/>
      <protection locked="0"/>
    </xf>
    <xf numFmtId="0" fontId="92" fillId="0" borderId="130" xfId="0" applyFont="1" applyBorder="1" applyAlignment="1" applyProtection="1">
      <alignment horizontal="left" vertical="center" shrinkToFit="1"/>
      <protection locked="0"/>
    </xf>
    <xf numFmtId="0" fontId="92" fillId="0" borderId="0" xfId="0" applyFont="1" applyAlignment="1" applyProtection="1">
      <alignment horizontal="left" vertical="center" shrinkToFit="1"/>
      <protection locked="0"/>
    </xf>
    <xf numFmtId="0" fontId="92" fillId="0" borderId="8" xfId="0" applyFont="1" applyBorder="1" applyAlignment="1" applyProtection="1">
      <alignment horizontal="left" vertical="center" shrinkToFit="1"/>
      <protection locked="0"/>
    </xf>
    <xf numFmtId="0" fontId="92" fillId="0" borderId="279" xfId="0" applyFont="1" applyBorder="1" applyAlignment="1" applyProtection="1">
      <alignment horizontal="left" vertical="center" shrinkToFit="1"/>
      <protection locked="0"/>
    </xf>
    <xf numFmtId="0" fontId="92" fillId="0" borderId="212" xfId="0" applyFont="1" applyBorder="1" applyAlignment="1" applyProtection="1">
      <alignment horizontal="left" vertical="center" shrinkToFit="1"/>
      <protection locked="0"/>
    </xf>
    <xf numFmtId="0" fontId="92" fillId="0" borderId="281" xfId="0" applyFont="1" applyBorder="1" applyAlignment="1" applyProtection="1">
      <alignment horizontal="left" vertical="center" shrinkToFit="1"/>
      <protection locked="0"/>
    </xf>
    <xf numFmtId="0" fontId="0" fillId="0" borderId="214" xfId="0" applyBorder="1" applyAlignment="1">
      <alignment vertical="center" shrinkToFit="1"/>
    </xf>
    <xf numFmtId="0" fontId="0" fillId="0" borderId="215" xfId="0"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0" borderId="72" xfId="0" applyBorder="1" applyAlignment="1">
      <alignment vertical="center" shrinkToFit="1"/>
    </xf>
    <xf numFmtId="0" fontId="92" fillId="12" borderId="214" xfId="0" applyFont="1" applyFill="1" applyBorder="1" applyAlignment="1" applyProtection="1">
      <alignment horizontal="left" vertical="center" shrinkToFit="1"/>
      <protection locked="0"/>
    </xf>
    <xf numFmtId="0" fontId="92" fillId="12" borderId="283" xfId="0" applyFont="1" applyFill="1" applyBorder="1" applyAlignment="1" applyProtection="1">
      <alignment horizontal="left" vertical="center" shrinkToFit="1"/>
      <protection locked="0"/>
    </xf>
    <xf numFmtId="0" fontId="92" fillId="12" borderId="45" xfId="0" applyFont="1" applyFill="1" applyBorder="1" applyAlignment="1" applyProtection="1">
      <alignment horizontal="left" vertical="center" shrinkToFit="1"/>
      <protection locked="0"/>
    </xf>
    <xf numFmtId="0" fontId="0" fillId="0" borderId="283" xfId="0" applyBorder="1" applyAlignment="1">
      <alignment vertical="center" textRotation="255" shrinkToFit="1"/>
    </xf>
    <xf numFmtId="0" fontId="0" fillId="0" borderId="41" xfId="0" applyBorder="1" applyAlignment="1">
      <alignment vertical="center" textRotation="255" shrinkToFit="1"/>
    </xf>
    <xf numFmtId="0" fontId="0" fillId="0" borderId="42" xfId="0" applyBorder="1" applyAlignment="1">
      <alignment vertical="center" textRotation="255" shrinkToFit="1"/>
    </xf>
    <xf numFmtId="0" fontId="92" fillId="12" borderId="214" xfId="0" applyFont="1" applyFill="1" applyBorder="1" applyAlignment="1" applyProtection="1">
      <alignment horizontal="center" vertical="center" shrinkToFit="1"/>
      <protection locked="0"/>
    </xf>
    <xf numFmtId="0" fontId="92" fillId="12" borderId="0" xfId="0" applyFont="1" applyFill="1" applyAlignment="1" applyProtection="1">
      <alignment horizontal="center" vertical="center" shrinkToFit="1"/>
      <protection locked="0"/>
    </xf>
    <xf numFmtId="0" fontId="121" fillId="0" borderId="38" xfId="0" applyFont="1" applyBorder="1" applyAlignment="1">
      <alignment horizontal="center" vertical="center" shrinkToFit="1"/>
    </xf>
    <xf numFmtId="0" fontId="121" fillId="0" borderId="71" xfId="0" applyFont="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72" xfId="0" applyBorder="1" applyAlignment="1">
      <alignment horizontal="center" vertical="center" shrinkToFit="1"/>
    </xf>
    <xf numFmtId="0" fontId="34" fillId="11" borderId="63" xfId="0" applyFont="1" applyFill="1" applyBorder="1" applyAlignment="1" applyProtection="1">
      <alignment horizontal="left" vertical="center" shrinkToFit="1"/>
      <protection locked="0"/>
    </xf>
    <xf numFmtId="0" fontId="34" fillId="11" borderId="39" xfId="0" applyFont="1" applyFill="1" applyBorder="1" applyAlignment="1" applyProtection="1">
      <alignment horizontal="left" vertical="center" shrinkToFit="1"/>
      <protection locked="0"/>
    </xf>
    <xf numFmtId="0" fontId="34" fillId="11" borderId="64" xfId="0" applyFont="1" applyFill="1" applyBorder="1" applyAlignment="1" applyProtection="1">
      <alignment horizontal="left" vertical="center" shrinkToFit="1"/>
      <protection locked="0"/>
    </xf>
    <xf numFmtId="0" fontId="34" fillId="11" borderId="61" xfId="0" applyFont="1" applyFill="1" applyBorder="1" applyAlignment="1" applyProtection="1">
      <alignment horizontal="left" vertical="center" shrinkToFit="1"/>
      <protection locked="0"/>
    </xf>
    <xf numFmtId="0" fontId="34" fillId="11" borderId="44" xfId="0" applyFont="1" applyFill="1" applyBorder="1" applyAlignment="1" applyProtection="1">
      <alignment horizontal="left" vertical="center" shrinkToFit="1"/>
      <protection locked="0"/>
    </xf>
    <xf numFmtId="0" fontId="34" fillId="11" borderId="62" xfId="0" applyFont="1" applyFill="1" applyBorder="1" applyAlignment="1" applyProtection="1">
      <alignment horizontal="left" vertical="center" shrinkToFit="1"/>
      <protection locked="0"/>
    </xf>
    <xf numFmtId="0" fontId="38" fillId="0" borderId="283" xfId="0" applyFont="1" applyBorder="1" applyAlignment="1">
      <alignment horizontal="center" vertical="center" shrinkToFit="1"/>
    </xf>
    <xf numFmtId="0" fontId="121" fillId="0" borderId="283" xfId="0" applyFont="1" applyBorder="1" applyAlignment="1">
      <alignment vertical="center" textRotation="255" shrinkToFit="1"/>
    </xf>
    <xf numFmtId="0" fontId="121" fillId="0" borderId="42" xfId="0" applyFont="1" applyBorder="1" applyAlignment="1">
      <alignment vertical="center" textRotation="255" shrinkToFit="1"/>
    </xf>
    <xf numFmtId="0" fontId="121" fillId="0" borderId="45" xfId="0" applyFont="1" applyBorder="1" applyAlignment="1">
      <alignment vertical="center" textRotation="255" shrinkToFit="1"/>
    </xf>
    <xf numFmtId="0" fontId="92" fillId="10" borderId="188" xfId="0" applyFont="1" applyFill="1" applyBorder="1" applyAlignment="1" applyProtection="1">
      <alignment horizontal="center" vertical="center" shrinkToFit="1"/>
      <protection locked="0"/>
    </xf>
    <xf numFmtId="0" fontId="92" fillId="10" borderId="214" xfId="0" applyFont="1" applyFill="1" applyBorder="1" applyAlignment="1" applyProtection="1">
      <alignment horizontal="center" vertical="center" shrinkToFit="1"/>
      <protection locked="0"/>
    </xf>
    <xf numFmtId="0" fontId="92" fillId="10" borderId="234" xfId="0" applyFont="1" applyFill="1" applyBorder="1" applyAlignment="1" applyProtection="1">
      <alignment horizontal="center" vertical="center" shrinkToFit="1"/>
      <protection locked="0"/>
    </xf>
    <xf numFmtId="0" fontId="92" fillId="10" borderId="41" xfId="0" applyFont="1" applyFill="1" applyBorder="1" applyAlignment="1" applyProtection="1">
      <alignment horizontal="center" vertical="center" shrinkToFit="1"/>
      <protection locked="0"/>
    </xf>
    <xf numFmtId="0" fontId="92" fillId="10" borderId="0" xfId="0" applyFont="1" applyFill="1" applyAlignment="1" applyProtection="1">
      <alignment horizontal="center" vertical="center" shrinkToFit="1"/>
      <protection locked="0"/>
    </xf>
    <xf numFmtId="0" fontId="92" fillId="10" borderId="8" xfId="0" applyFont="1" applyFill="1" applyBorder="1" applyAlignment="1" applyProtection="1">
      <alignment horizontal="center" vertical="center" shrinkToFit="1"/>
      <protection locked="0"/>
    </xf>
    <xf numFmtId="0" fontId="92" fillId="10" borderId="43" xfId="0" applyFont="1" applyFill="1" applyBorder="1" applyAlignment="1" applyProtection="1">
      <alignment horizontal="center" vertical="center" shrinkToFit="1"/>
      <protection locked="0"/>
    </xf>
    <xf numFmtId="0" fontId="92" fillId="10" borderId="44" xfId="0" applyFont="1" applyFill="1" applyBorder="1" applyAlignment="1" applyProtection="1">
      <alignment horizontal="center" vertical="center" shrinkToFit="1"/>
      <protection locked="0"/>
    </xf>
    <xf numFmtId="0" fontId="92" fillId="10" borderId="62" xfId="0" applyFont="1" applyFill="1" applyBorder="1" applyAlignment="1" applyProtection="1">
      <alignment horizontal="center" vertical="center" shrinkToFit="1"/>
      <protection locked="0"/>
    </xf>
    <xf numFmtId="0" fontId="0" fillId="0" borderId="39" xfId="0" applyBorder="1" applyAlignment="1">
      <alignment vertical="center" shrinkToFit="1"/>
    </xf>
    <xf numFmtId="0" fontId="0" fillId="0" borderId="71" xfId="0" applyBorder="1" applyAlignment="1">
      <alignment vertical="center" shrinkToFit="1"/>
    </xf>
    <xf numFmtId="0" fontId="0" fillId="0" borderId="41" xfId="0" applyBorder="1" applyAlignment="1">
      <alignment vertical="center" shrinkToFit="1"/>
    </xf>
    <xf numFmtId="0" fontId="92" fillId="12" borderId="40" xfId="0" applyFont="1" applyFill="1" applyBorder="1" applyAlignment="1" applyProtection="1">
      <alignment horizontal="left" vertical="center" shrinkToFit="1"/>
      <protection locked="0"/>
    </xf>
    <xf numFmtId="0" fontId="92" fillId="12" borderId="42" xfId="0" applyFont="1" applyFill="1" applyBorder="1" applyAlignment="1" applyProtection="1">
      <alignment horizontal="left" vertical="center" shrinkToFit="1"/>
      <protection locked="0"/>
    </xf>
    <xf numFmtId="0" fontId="92" fillId="12" borderId="38" xfId="0" applyFont="1" applyFill="1" applyBorder="1" applyAlignment="1" applyProtection="1">
      <alignment horizontal="center" vertical="center" shrinkToFit="1"/>
      <protection locked="0"/>
    </xf>
    <xf numFmtId="0" fontId="92" fillId="12" borderId="39" xfId="0" applyFont="1" applyFill="1" applyBorder="1" applyAlignment="1" applyProtection="1">
      <alignment horizontal="center" vertical="center" shrinkToFit="1"/>
      <protection locked="0"/>
    </xf>
    <xf numFmtId="0" fontId="92" fillId="12" borderId="40" xfId="0" applyFont="1" applyFill="1" applyBorder="1" applyAlignment="1" applyProtection="1">
      <alignment horizontal="center" vertical="center" shrinkToFit="1"/>
      <protection locked="0"/>
    </xf>
    <xf numFmtId="0" fontId="92" fillId="12" borderId="41" xfId="0" applyFont="1" applyFill="1" applyBorder="1" applyAlignment="1" applyProtection="1">
      <alignment horizontal="center" vertical="center" shrinkToFit="1"/>
      <protection locked="0"/>
    </xf>
    <xf numFmtId="0" fontId="92" fillId="12" borderId="42" xfId="0" applyFont="1" applyFill="1" applyBorder="1" applyAlignment="1" applyProtection="1">
      <alignment horizontal="center" vertical="center" shrinkToFit="1"/>
      <protection locked="0"/>
    </xf>
    <xf numFmtId="0" fontId="92" fillId="12" borderId="43" xfId="0" applyFont="1" applyFill="1" applyBorder="1" applyAlignment="1" applyProtection="1">
      <alignment horizontal="center" vertical="center" shrinkToFit="1"/>
      <protection locked="0"/>
    </xf>
    <xf numFmtId="0" fontId="92" fillId="12" borderId="44" xfId="0" applyFont="1" applyFill="1" applyBorder="1" applyAlignment="1" applyProtection="1">
      <alignment horizontal="center" vertical="center" shrinkToFit="1"/>
      <protection locked="0"/>
    </xf>
    <xf numFmtId="0" fontId="92" fillId="12" borderId="45" xfId="0"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60" xfId="0" applyBorder="1" applyAlignment="1">
      <alignment horizontal="center" vertical="center" shrinkToFit="1"/>
    </xf>
    <xf numFmtId="0" fontId="0" fillId="0" borderId="46" xfId="0" applyBorder="1" applyAlignment="1">
      <alignment horizontal="center" vertical="center" shrinkToFit="1"/>
    </xf>
    <xf numFmtId="0" fontId="0" fillId="0" borderId="284" xfId="0" applyBorder="1" applyAlignment="1">
      <alignment horizontal="center" vertical="center" shrinkToFit="1"/>
    </xf>
    <xf numFmtId="0" fontId="0" fillId="0" borderId="285" xfId="0" applyBorder="1" applyAlignment="1">
      <alignment horizontal="center" vertical="center" shrinkToFit="1"/>
    </xf>
    <xf numFmtId="0" fontId="0" fillId="0" borderId="286" xfId="0" applyBorder="1" applyAlignment="1">
      <alignment horizontal="center" vertical="center" shrinkToFit="1"/>
    </xf>
    <xf numFmtId="0" fontId="93" fillId="12" borderId="39" xfId="0" applyFont="1" applyFill="1" applyBorder="1" applyAlignment="1" applyProtection="1">
      <alignment horizontal="center" vertical="center" shrinkToFit="1"/>
      <protection locked="0"/>
    </xf>
    <xf numFmtId="0" fontId="92" fillId="12" borderId="79" xfId="0" applyFont="1" applyFill="1" applyBorder="1" applyAlignment="1" applyProtection="1">
      <alignment horizontal="left" vertical="center" shrinkToFit="1"/>
      <protection locked="0"/>
    </xf>
    <xf numFmtId="0" fontId="92" fillId="12" borderId="10" xfId="0" applyFont="1" applyFill="1" applyBorder="1" applyAlignment="1" applyProtection="1">
      <alignment horizontal="left" vertical="center" shrinkToFit="1"/>
      <protection locked="0"/>
    </xf>
    <xf numFmtId="0" fontId="92" fillId="12" borderId="11" xfId="0" applyFont="1" applyFill="1" applyBorder="1" applyAlignment="1" applyProtection="1">
      <alignment horizontal="left" vertical="center" shrinkToFit="1"/>
      <protection locked="0"/>
    </xf>
    <xf numFmtId="0" fontId="199" fillId="0" borderId="0" xfId="0" applyFont="1" applyAlignment="1">
      <alignment horizontal="center" vertical="center" shrinkToFit="1"/>
    </xf>
    <xf numFmtId="0" fontId="19" fillId="0" borderId="0" xfId="0" applyFont="1" applyAlignment="1">
      <alignment horizontal="center" vertical="center" shrinkToFit="1"/>
    </xf>
    <xf numFmtId="0" fontId="34" fillId="0" borderId="0" xfId="0" applyFont="1" applyAlignment="1">
      <alignment horizontal="center" shrinkToFit="1"/>
    </xf>
    <xf numFmtId="0" fontId="34" fillId="0" borderId="0" xfId="0" applyFont="1" applyAlignment="1">
      <alignment horizontal="distributed" shrinkToFit="1"/>
    </xf>
    <xf numFmtId="0" fontId="34" fillId="0" borderId="10" xfId="0" applyFont="1" applyBorder="1" applyAlignment="1">
      <alignment horizontal="center" vertical="center" shrinkToFit="1"/>
    </xf>
    <xf numFmtId="0" fontId="34" fillId="0" borderId="0" xfId="0" applyFont="1" applyAlignment="1">
      <alignment horizontal="center" vertical="top" shrinkToFit="1"/>
    </xf>
    <xf numFmtId="0" fontId="34" fillId="0" borderId="10" xfId="0" applyFont="1" applyBorder="1" applyAlignment="1">
      <alignment horizontal="center" vertical="top" shrinkToFit="1"/>
    </xf>
    <xf numFmtId="0" fontId="34" fillId="0" borderId="0" xfId="0" applyFont="1" applyAlignment="1">
      <alignment horizontal="distributed" vertical="top" shrinkToFit="1"/>
    </xf>
    <xf numFmtId="0" fontId="34" fillId="0" borderId="10" xfId="0" applyFont="1" applyBorder="1" applyAlignment="1">
      <alignment horizontal="distributed" vertical="top" shrinkToFit="1"/>
    </xf>
    <xf numFmtId="0" fontId="34" fillId="0" borderId="50" xfId="0" applyFont="1" applyBorder="1" applyAlignment="1">
      <alignment horizontal="center" vertical="center" shrinkToFit="1"/>
    </xf>
    <xf numFmtId="0" fontId="34" fillId="0" borderId="212"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281" xfId="0" applyFont="1" applyBorder="1" applyAlignment="1">
      <alignment horizontal="center" vertical="center" shrinkToFit="1"/>
    </xf>
    <xf numFmtId="0" fontId="34" fillId="0" borderId="49"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89" xfId="0" applyFont="1" applyBorder="1" applyAlignment="1">
      <alignment horizontal="center" vertical="center" shrinkToFit="1"/>
    </xf>
    <xf numFmtId="0" fontId="39" fillId="0" borderId="282" xfId="0" applyFont="1" applyBorder="1" applyAlignment="1">
      <alignment horizontal="center" vertical="center" shrinkToFit="1"/>
    </xf>
    <xf numFmtId="0" fontId="39" fillId="0" borderId="218" xfId="0" applyFont="1" applyBorder="1" applyAlignment="1">
      <alignment horizontal="center" vertical="center" shrinkToFit="1"/>
    </xf>
    <xf numFmtId="0" fontId="39" fillId="0" borderId="181" xfId="0" applyFont="1" applyBorder="1" applyAlignment="1">
      <alignment horizontal="center" vertical="center" shrinkToFit="1"/>
    </xf>
    <xf numFmtId="0" fontId="39" fillId="0" borderId="212" xfId="0" applyFont="1" applyBorder="1" applyAlignment="1">
      <alignment horizontal="center" vertical="center" shrinkToFit="1"/>
    </xf>
    <xf numFmtId="0" fontId="39" fillId="0" borderId="213" xfId="0" applyFont="1" applyBorder="1" applyAlignment="1">
      <alignment horizontal="center" vertical="center" shrinkToFit="1"/>
    </xf>
    <xf numFmtId="0" fontId="34" fillId="0" borderId="50" xfId="0" applyFont="1" applyBorder="1" applyAlignment="1">
      <alignment vertical="center" shrinkToFit="1"/>
    </xf>
    <xf numFmtId="0" fontId="51" fillId="0" borderId="0" xfId="0" applyFont="1" applyAlignment="1">
      <alignment horizontal="center" vertical="center" shrinkToFit="1"/>
    </xf>
    <xf numFmtId="0" fontId="51" fillId="0" borderId="8" xfId="0" applyFont="1" applyBorder="1" applyAlignment="1">
      <alignment horizontal="center" vertical="center" shrinkToFit="1"/>
    </xf>
    <xf numFmtId="0" fontId="51" fillId="0" borderId="10" xfId="0" applyFont="1" applyBorder="1" applyAlignment="1">
      <alignment horizontal="center" vertical="center" shrinkToFit="1"/>
    </xf>
    <xf numFmtId="0" fontId="51" fillId="0" borderId="11" xfId="0" applyFont="1" applyBorder="1" applyAlignment="1">
      <alignment horizontal="center" vertical="center" shrinkToFit="1"/>
    </xf>
    <xf numFmtId="0" fontId="34" fillId="0" borderId="89" xfId="0" applyFont="1" applyBorder="1" applyAlignment="1">
      <alignment horizontal="center" vertical="center" shrinkToFit="1"/>
    </xf>
    <xf numFmtId="0" fontId="34" fillId="0" borderId="181" xfId="0" applyFont="1" applyBorder="1" applyAlignment="1">
      <alignment horizontal="center" vertical="center" shrinkToFit="1"/>
    </xf>
    <xf numFmtId="0" fontId="34" fillId="0" borderId="213" xfId="0" applyFont="1" applyBorder="1" applyAlignment="1">
      <alignment horizontal="center" vertical="center" shrinkToFit="1"/>
    </xf>
    <xf numFmtId="0" fontId="34" fillId="0" borderId="58" xfId="0" applyFont="1" applyBorder="1" applyAlignment="1">
      <alignment horizontal="center" vertical="center" shrinkToFit="1"/>
    </xf>
    <xf numFmtId="0" fontId="34" fillId="0" borderId="27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186" xfId="0" applyFont="1" applyBorder="1" applyAlignment="1">
      <alignment horizontal="center" vertical="center" shrinkToFit="1"/>
    </xf>
    <xf numFmtId="0" fontId="34" fillId="0" borderId="214" xfId="0" applyFont="1" applyBorder="1" applyAlignment="1">
      <alignment horizontal="center" vertical="center" shrinkToFit="1"/>
    </xf>
    <xf numFmtId="0" fontId="39" fillId="0" borderId="214" xfId="0" applyFont="1" applyBorder="1" applyAlignment="1">
      <alignment horizontal="center" vertical="center" shrinkToFit="1"/>
    </xf>
    <xf numFmtId="0" fontId="39" fillId="0" borderId="215" xfId="0" applyFont="1" applyBorder="1" applyAlignment="1">
      <alignment horizontal="center" vertical="center" shrinkToFit="1"/>
    </xf>
    <xf numFmtId="0" fontId="34" fillId="0" borderId="282" xfId="0" applyFont="1" applyBorder="1" applyAlignment="1">
      <alignment horizontal="center" vertical="center" shrinkToFit="1"/>
    </xf>
    <xf numFmtId="0" fontId="0" fillId="0" borderId="214" xfId="0" applyBorder="1" applyAlignment="1">
      <alignment horizontal="center" vertical="center" wrapText="1"/>
    </xf>
    <xf numFmtId="0" fontId="0" fillId="0" borderId="283" xfId="0" applyBorder="1" applyAlignment="1">
      <alignment horizontal="center" vertical="center" wrapText="1"/>
    </xf>
    <xf numFmtId="0" fontId="0" fillId="0" borderId="282" xfId="0" applyBorder="1" applyAlignment="1">
      <alignment horizontal="center" vertical="center" wrapText="1"/>
    </xf>
    <xf numFmtId="0" fontId="0" fillId="0" borderId="42" xfId="0" applyBorder="1" applyAlignment="1">
      <alignment horizontal="center" vertical="center" wrapText="1"/>
    </xf>
    <xf numFmtId="0" fontId="0" fillId="0" borderId="181" xfId="0" applyBorder="1" applyAlignment="1">
      <alignment horizontal="center" vertical="center" wrapText="1"/>
    </xf>
    <xf numFmtId="0" fontId="0" fillId="0" borderId="212" xfId="0" applyBorder="1" applyAlignment="1">
      <alignment horizontal="center" vertical="center" wrapText="1"/>
    </xf>
    <xf numFmtId="0" fontId="0" fillId="0" borderId="280" xfId="0" applyBorder="1" applyAlignment="1">
      <alignment horizontal="center" vertical="center" wrapText="1"/>
    </xf>
    <xf numFmtId="0" fontId="142" fillId="0" borderId="214" xfId="0" applyFont="1" applyBorder="1" applyAlignment="1">
      <alignment horizontal="center" vertical="center" shrinkToFit="1"/>
    </xf>
    <xf numFmtId="0" fontId="142" fillId="0" borderId="215" xfId="0" applyFont="1" applyBorder="1" applyAlignment="1">
      <alignment horizontal="center" vertical="center" shrinkToFit="1"/>
    </xf>
    <xf numFmtId="0" fontId="92" fillId="11" borderId="278" xfId="0" applyFont="1" applyFill="1" applyBorder="1" applyAlignment="1" applyProtection="1">
      <alignment horizontal="left" vertical="center" shrinkToFit="1"/>
      <protection locked="0"/>
    </xf>
    <xf numFmtId="0" fontId="92" fillId="11" borderId="214" xfId="0" applyFont="1" applyFill="1" applyBorder="1" applyAlignment="1" applyProtection="1">
      <alignment horizontal="left" vertical="center" shrinkToFit="1"/>
      <protection locked="0"/>
    </xf>
    <xf numFmtId="0" fontId="92" fillId="11" borderId="283" xfId="0" applyFont="1" applyFill="1" applyBorder="1" applyAlignment="1" applyProtection="1">
      <alignment horizontal="left" vertical="center" shrinkToFit="1"/>
      <protection locked="0"/>
    </xf>
    <xf numFmtId="0" fontId="92" fillId="11" borderId="61" xfId="0" applyFont="1" applyFill="1" applyBorder="1" applyAlignment="1" applyProtection="1">
      <alignment horizontal="left" vertical="center" shrinkToFit="1"/>
      <protection locked="0"/>
    </xf>
    <xf numFmtId="0" fontId="34" fillId="0" borderId="188" xfId="0" applyFont="1" applyBorder="1" applyAlignment="1">
      <alignment horizontal="center" vertical="center" textRotation="255" shrinkToFit="1"/>
    </xf>
    <xf numFmtId="0" fontId="39" fillId="0" borderId="283" xfId="0" applyFont="1" applyBorder="1" applyAlignment="1">
      <alignment vertical="center" textRotation="255" shrinkToFit="1"/>
    </xf>
    <xf numFmtId="0" fontId="39" fillId="0" borderId="41" xfId="0" applyFont="1" applyBorder="1" applyAlignment="1">
      <alignment vertical="center" textRotation="255" shrinkToFit="1"/>
    </xf>
    <xf numFmtId="0" fontId="39" fillId="0" borderId="42" xfId="0" applyFont="1" applyBorder="1" applyAlignment="1">
      <alignment vertical="center" textRotation="255" shrinkToFit="1"/>
    </xf>
    <xf numFmtId="0" fontId="39" fillId="0" borderId="43" xfId="0" applyFont="1" applyBorder="1" applyAlignment="1">
      <alignment vertical="center" textRotation="255" shrinkToFit="1"/>
    </xf>
    <xf numFmtId="0" fontId="39" fillId="0" borderId="45" xfId="0" applyFont="1" applyBorder="1" applyAlignment="1">
      <alignment vertical="center" textRotation="255" shrinkToFit="1"/>
    </xf>
    <xf numFmtId="0" fontId="34" fillId="0" borderId="188" xfId="0" applyFont="1" applyBorder="1" applyAlignment="1">
      <alignment horizontal="center" vertical="center" textRotation="255"/>
    </xf>
    <xf numFmtId="0" fontId="39" fillId="0" borderId="283" xfId="0" applyFont="1" applyBorder="1" applyAlignment="1">
      <alignment horizontal="center" vertical="center" textRotation="255"/>
    </xf>
    <xf numFmtId="0" fontId="39" fillId="0" borderId="41" xfId="0" applyFont="1" applyBorder="1" applyAlignment="1">
      <alignment horizontal="center" vertical="center" textRotation="255"/>
    </xf>
    <xf numFmtId="0" fontId="39" fillId="0" borderId="42" xfId="0" applyFont="1" applyBorder="1" applyAlignment="1">
      <alignment horizontal="center" vertical="center" textRotation="255"/>
    </xf>
    <xf numFmtId="0" fontId="39" fillId="0" borderId="43" xfId="0" applyFont="1" applyBorder="1" applyAlignment="1">
      <alignment horizontal="center" vertical="center" textRotation="255"/>
    </xf>
    <xf numFmtId="0" fontId="39" fillId="0" borderId="45" xfId="0" applyFont="1" applyBorder="1" applyAlignment="1">
      <alignment horizontal="center" vertical="center" textRotation="255"/>
    </xf>
    <xf numFmtId="0" fontId="0" fillId="0" borderId="71" xfId="0" applyBorder="1" applyAlignment="1">
      <alignment horizontal="center" vertical="center" shrinkToFit="1"/>
    </xf>
    <xf numFmtId="0" fontId="0" fillId="0" borderId="41" xfId="0" applyBorder="1" applyAlignment="1">
      <alignment horizontal="center" vertical="center" shrinkToFit="1"/>
    </xf>
    <xf numFmtId="0" fontId="92" fillId="11" borderId="63" xfId="0" applyFont="1" applyFill="1" applyBorder="1" applyAlignment="1" applyProtection="1">
      <alignment horizontal="left" vertical="center" shrinkToFit="1"/>
      <protection locked="0"/>
    </xf>
    <xf numFmtId="0" fontId="92" fillId="11" borderId="39" xfId="0" applyFont="1" applyFill="1" applyBorder="1" applyAlignment="1" applyProtection="1">
      <alignment horizontal="left" vertical="center" shrinkToFit="1"/>
      <protection locked="0"/>
    </xf>
    <xf numFmtId="0" fontId="92" fillId="11" borderId="40" xfId="0" applyFont="1" applyFill="1" applyBorder="1" applyAlignment="1" applyProtection="1">
      <alignment horizontal="left" vertical="center" shrinkToFit="1"/>
      <protection locked="0"/>
    </xf>
    <xf numFmtId="0" fontId="92" fillId="11" borderId="130" xfId="0" applyFont="1" applyFill="1" applyBorder="1" applyAlignment="1" applyProtection="1">
      <alignment horizontal="left" vertical="center" shrinkToFit="1"/>
      <protection locked="0"/>
    </xf>
    <xf numFmtId="0" fontId="34" fillId="0" borderId="39"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43" xfId="0" applyFont="1" applyBorder="1" applyAlignment="1">
      <alignment horizontal="center" vertical="center" shrinkToFit="1"/>
    </xf>
    <xf numFmtId="0" fontId="34" fillId="0" borderId="44" xfId="0" applyFont="1" applyBorder="1" applyAlignment="1">
      <alignment horizontal="center" vertical="center" shrinkToFit="1"/>
    </xf>
    <xf numFmtId="0" fontId="34" fillId="0" borderId="45" xfId="0" applyFont="1" applyBorder="1" applyAlignment="1">
      <alignment horizontal="center" vertical="center" shrinkToFit="1"/>
    </xf>
    <xf numFmtId="0" fontId="92" fillId="11" borderId="38" xfId="0" applyFont="1" applyFill="1" applyBorder="1" applyAlignment="1" applyProtection="1">
      <alignment horizontal="center" vertical="center" shrinkToFit="1"/>
      <protection locked="0"/>
    </xf>
    <xf numFmtId="0" fontId="92" fillId="11" borderId="39" xfId="0" applyFont="1" applyFill="1" applyBorder="1" applyAlignment="1" applyProtection="1">
      <alignment horizontal="center" vertical="center" shrinkToFit="1"/>
      <protection locked="0"/>
    </xf>
    <xf numFmtId="0" fontId="92" fillId="11" borderId="40" xfId="0" applyFont="1" applyFill="1" applyBorder="1" applyAlignment="1" applyProtection="1">
      <alignment horizontal="center" vertical="center" shrinkToFit="1"/>
      <protection locked="0"/>
    </xf>
    <xf numFmtId="0" fontId="92" fillId="11" borderId="43" xfId="0" applyFont="1" applyFill="1" applyBorder="1" applyAlignment="1" applyProtection="1">
      <alignment horizontal="center" vertical="center" shrinkToFit="1"/>
      <protection locked="0"/>
    </xf>
    <xf numFmtId="0" fontId="92" fillId="11" borderId="44" xfId="0" applyFont="1" applyFill="1" applyBorder="1" applyAlignment="1" applyProtection="1">
      <alignment horizontal="center" vertical="center" shrinkToFit="1"/>
      <protection locked="0"/>
    </xf>
    <xf numFmtId="0" fontId="92" fillId="11" borderId="45" xfId="0" applyFont="1" applyFill="1" applyBorder="1" applyAlignment="1" applyProtection="1">
      <alignment horizontal="center" vertical="center" shrinkToFit="1"/>
      <protection locked="0"/>
    </xf>
    <xf numFmtId="0" fontId="92" fillId="11" borderId="214" xfId="0" applyFont="1" applyFill="1" applyBorder="1" applyAlignment="1" applyProtection="1">
      <alignment horizontal="center" vertical="center" shrinkToFit="1"/>
      <protection locked="0"/>
    </xf>
    <xf numFmtId="0" fontId="92" fillId="11" borderId="0" xfId="0" applyFont="1" applyFill="1" applyAlignment="1" applyProtection="1">
      <alignment horizontal="center" vertical="center" shrinkToFit="1"/>
      <protection locked="0"/>
    </xf>
    <xf numFmtId="0" fontId="39" fillId="0" borderId="44" xfId="0" applyFont="1" applyBorder="1" applyAlignment="1">
      <alignment horizontal="center" vertical="center" shrinkToFit="1"/>
    </xf>
    <xf numFmtId="0" fontId="56" fillId="0" borderId="63" xfId="0" applyFont="1" applyBorder="1" applyAlignment="1">
      <alignment horizontal="center" vertical="center" shrinkToFit="1"/>
    </xf>
    <xf numFmtId="0" fontId="39" fillId="0" borderId="39" xfId="0" applyFont="1" applyBorder="1" applyAlignment="1">
      <alignment horizontal="center" vertical="center" shrinkToFit="1"/>
    </xf>
    <xf numFmtId="0" fontId="93" fillId="11" borderId="39" xfId="0" applyFont="1" applyFill="1" applyBorder="1" applyAlignment="1" applyProtection="1">
      <alignment horizontal="center" vertical="center" shrinkToFit="1"/>
      <protection locked="0"/>
    </xf>
    <xf numFmtId="0" fontId="34" fillId="0" borderId="64" xfId="0" applyFont="1" applyBorder="1" applyAlignment="1">
      <alignment horizontal="center" vertical="center" shrinkToFit="1"/>
    </xf>
    <xf numFmtId="0" fontId="92" fillId="11" borderId="8" xfId="0" applyFont="1" applyFill="1" applyBorder="1" applyAlignment="1" applyProtection="1">
      <alignment horizontal="left" vertical="center" shrinkToFit="1"/>
      <protection locked="0"/>
    </xf>
    <xf numFmtId="0" fontId="92" fillId="11" borderId="62" xfId="0" applyFont="1" applyFill="1" applyBorder="1" applyAlignment="1" applyProtection="1">
      <alignment horizontal="left" vertical="center" shrinkToFit="1"/>
      <protection locked="0"/>
    </xf>
    <xf numFmtId="0" fontId="34" fillId="0" borderId="63" xfId="0" applyFont="1" applyBorder="1" applyAlignment="1">
      <alignment vertical="center" shrinkToFit="1"/>
    </xf>
    <xf numFmtId="0" fontId="39" fillId="0" borderId="279" xfId="0" applyFont="1" applyBorder="1" applyAlignment="1">
      <alignment vertical="center" shrinkToFit="1"/>
    </xf>
    <xf numFmtId="0" fontId="39" fillId="0" borderId="212" xfId="0" applyFont="1" applyBorder="1" applyAlignment="1">
      <alignment vertical="center" shrinkToFit="1"/>
    </xf>
    <xf numFmtId="0" fontId="92" fillId="11" borderId="212" xfId="0" applyFont="1" applyFill="1" applyBorder="1" applyAlignment="1" applyProtection="1">
      <alignment horizontal="center" vertical="center" shrinkToFit="1"/>
      <protection locked="0"/>
    </xf>
    <xf numFmtId="0" fontId="39" fillId="0" borderId="40" xfId="0" applyFont="1" applyBorder="1" applyAlignment="1">
      <alignment horizontal="center" vertical="center" shrinkToFit="1"/>
    </xf>
    <xf numFmtId="0" fontId="39" fillId="0" borderId="280" xfId="0" applyFont="1" applyBorder="1" applyAlignment="1">
      <alignment horizontal="center" vertical="center" shrinkToFit="1"/>
    </xf>
    <xf numFmtId="0" fontId="34" fillId="0" borderId="54" xfId="0" applyFont="1" applyBorder="1" applyAlignment="1">
      <alignment horizontal="center" vertical="center" shrinkToFit="1"/>
    </xf>
    <xf numFmtId="0" fontId="34" fillId="0" borderId="280" xfId="0" applyFont="1" applyBorder="1" applyAlignment="1">
      <alignment horizontal="center" vertical="center" shrinkToFit="1"/>
    </xf>
    <xf numFmtId="0" fontId="92" fillId="10" borderId="38" xfId="0" applyFont="1" applyFill="1" applyBorder="1" applyAlignment="1" applyProtection="1">
      <alignment horizontal="center" vertical="center" shrinkToFit="1"/>
      <protection locked="0"/>
    </xf>
    <xf numFmtId="0" fontId="92" fillId="10" borderId="39" xfId="0" applyFont="1" applyFill="1" applyBorder="1" applyAlignment="1" applyProtection="1">
      <alignment horizontal="center" vertical="center" shrinkToFit="1"/>
      <protection locked="0"/>
    </xf>
    <xf numFmtId="0" fontId="92" fillId="10" borderId="54" xfId="0" applyFont="1" applyFill="1" applyBorder="1" applyAlignment="1" applyProtection="1">
      <alignment horizontal="center" vertical="center" shrinkToFit="1"/>
      <protection locked="0"/>
    </xf>
    <xf numFmtId="0" fontId="92" fillId="10" borderId="212" xfId="0"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87" xfId="0" applyBorder="1" applyAlignment="1">
      <alignment horizontal="center" vertical="center" wrapText="1"/>
    </xf>
    <xf numFmtId="0" fontId="38" fillId="0" borderId="284" xfId="0" applyFont="1" applyBorder="1" applyAlignment="1">
      <alignment horizontal="center" vertical="center" shrinkToFit="1"/>
    </xf>
    <xf numFmtId="0" fontId="38" fillId="0" borderId="285" xfId="0" applyFont="1" applyBorder="1" applyAlignment="1">
      <alignment horizontal="center" vertical="center" shrinkToFit="1"/>
    </xf>
    <xf numFmtId="0" fontId="38" fillId="0" borderId="286" xfId="0" applyFont="1" applyBorder="1" applyAlignment="1">
      <alignment horizontal="center" vertical="center" shrinkToFit="1"/>
    </xf>
    <xf numFmtId="0" fontId="70" fillId="8" borderId="130" xfId="0" applyFont="1" applyFill="1" applyBorder="1" applyAlignment="1">
      <alignment horizontal="left" vertical="center"/>
    </xf>
    <xf numFmtId="0" fontId="70" fillId="8" borderId="0" xfId="0" applyFont="1" applyFill="1" applyAlignment="1">
      <alignment horizontal="left" vertical="center"/>
    </xf>
    <xf numFmtId="0" fontId="70" fillId="8" borderId="131" xfId="0" applyFont="1" applyFill="1" applyBorder="1" applyAlignment="1">
      <alignment horizontal="left" vertical="center"/>
    </xf>
    <xf numFmtId="0" fontId="67" fillId="8" borderId="0" xfId="3" applyFont="1" applyFill="1" applyAlignment="1">
      <alignment horizontal="right" vertical="center"/>
    </xf>
    <xf numFmtId="0" fontId="71" fillId="8" borderId="0" xfId="3" applyFont="1" applyFill="1" applyAlignment="1">
      <alignment horizontal="center" vertical="center"/>
    </xf>
    <xf numFmtId="0" fontId="71" fillId="8" borderId="0" xfId="3" applyFont="1" applyFill="1" applyAlignment="1">
      <alignment horizontal="left" vertical="center"/>
    </xf>
    <xf numFmtId="0" fontId="67" fillId="8" borderId="0" xfId="3" applyFont="1" applyFill="1" applyAlignment="1">
      <alignment horizontal="left" vertical="center" wrapText="1"/>
    </xf>
    <xf numFmtId="0" fontId="70" fillId="8" borderId="0" xfId="3" applyFont="1" applyFill="1" applyAlignment="1">
      <alignment horizontal="left" vertical="center" wrapText="1"/>
    </xf>
    <xf numFmtId="0" fontId="67" fillId="8" borderId="130" xfId="0" applyFont="1" applyFill="1" applyBorder="1" applyAlignment="1">
      <alignment horizontal="center" vertical="center"/>
    </xf>
    <xf numFmtId="0" fontId="67" fillId="8" borderId="0" xfId="0" applyFont="1" applyFill="1" applyAlignment="1">
      <alignment horizontal="center" vertical="center"/>
    </xf>
    <xf numFmtId="0" fontId="67" fillId="8" borderId="0" xfId="0" applyFont="1" applyFill="1" applyAlignment="1">
      <alignment horizontal="left" vertical="center" wrapText="1"/>
    </xf>
    <xf numFmtId="0" fontId="67" fillId="8" borderId="131" xfId="0" applyFont="1" applyFill="1" applyBorder="1" applyAlignment="1">
      <alignment horizontal="left" vertical="center" wrapText="1"/>
    </xf>
    <xf numFmtId="0" fontId="69" fillId="8" borderId="0" xfId="3" applyFont="1" applyFill="1" applyAlignment="1">
      <alignment horizontal="left" vertical="center"/>
    </xf>
    <xf numFmtId="0" fontId="69" fillId="8" borderId="128" xfId="3" applyFont="1" applyFill="1" applyBorder="1" applyAlignment="1">
      <alignment horizontal="left" vertical="center"/>
    </xf>
    <xf numFmtId="0" fontId="70" fillId="8" borderId="16" xfId="3" applyFont="1" applyFill="1" applyBorder="1" applyAlignment="1">
      <alignment horizontal="right" vertical="center"/>
    </xf>
    <xf numFmtId="0" fontId="70" fillId="8" borderId="0" xfId="3" applyFont="1" applyFill="1" applyAlignment="1">
      <alignment horizontal="right" vertical="center"/>
    </xf>
    <xf numFmtId="0" fontId="71" fillId="8" borderId="0" xfId="0" applyFont="1" applyFill="1" applyAlignment="1">
      <alignment horizontal="left" vertical="center"/>
    </xf>
    <xf numFmtId="0" fontId="71" fillId="8" borderId="0" xfId="0" applyFont="1" applyFill="1" applyAlignment="1">
      <alignment horizontal="center" vertical="center"/>
    </xf>
    <xf numFmtId="0" fontId="71" fillId="8" borderId="0" xfId="3" applyFont="1" applyFill="1" applyAlignment="1">
      <alignment horizontal="left" vertical="center" shrinkToFit="1"/>
    </xf>
    <xf numFmtId="0" fontId="69" fillId="8" borderId="0" xfId="0" applyFont="1" applyFill="1" applyAlignment="1">
      <alignment horizontal="left" vertical="center"/>
    </xf>
    <xf numFmtId="0" fontId="69" fillId="8" borderId="128" xfId="0" applyFont="1" applyFill="1" applyBorder="1" applyAlignment="1">
      <alignment horizontal="left" vertical="center"/>
    </xf>
    <xf numFmtId="0" fontId="73" fillId="0" borderId="0" xfId="0" applyFont="1" applyAlignment="1">
      <alignment horizontal="right" vertical="center"/>
    </xf>
    <xf numFmtId="0" fontId="71" fillId="8" borderId="130" xfId="0" applyFont="1" applyFill="1" applyBorder="1" applyAlignment="1">
      <alignment horizontal="center" vertical="center"/>
    </xf>
    <xf numFmtId="0" fontId="67" fillId="8" borderId="0" xfId="0" applyFont="1" applyFill="1" applyAlignment="1">
      <alignment horizontal="left" vertical="center"/>
    </xf>
    <xf numFmtId="0" fontId="67" fillId="8" borderId="131" xfId="0" applyFont="1" applyFill="1" applyBorder="1" applyAlignment="1">
      <alignment horizontal="left" vertical="center"/>
    </xf>
    <xf numFmtId="0" fontId="73" fillId="0" borderId="16" xfId="0" applyFont="1" applyBorder="1" applyAlignment="1">
      <alignment horizontal="right" vertical="center"/>
    </xf>
    <xf numFmtId="0" fontId="67" fillId="8" borderId="0" xfId="3" applyFont="1" applyFill="1" applyAlignment="1">
      <alignment horizontal="left" vertical="center"/>
    </xf>
    <xf numFmtId="0" fontId="67" fillId="8" borderId="0" xfId="3" applyFont="1" applyFill="1" applyAlignment="1">
      <alignment horizontal="center" vertical="center"/>
    </xf>
    <xf numFmtId="0" fontId="68" fillId="8" borderId="0" xfId="3" applyFont="1" applyFill="1" applyAlignment="1">
      <alignment horizontal="center" vertical="center"/>
    </xf>
    <xf numFmtId="0" fontId="73" fillId="0" borderId="0" xfId="3" applyFont="1" applyAlignment="1">
      <alignment horizontal="right" vertical="center"/>
    </xf>
    <xf numFmtId="0" fontId="203" fillId="0" borderId="0" xfId="0" applyFont="1">
      <alignment vertical="center"/>
    </xf>
    <xf numFmtId="0" fontId="100" fillId="0" borderId="0" xfId="0" applyFont="1" applyAlignment="1">
      <alignment horizontal="left"/>
    </xf>
    <xf numFmtId="0" fontId="100" fillId="0" borderId="212" xfId="0" applyFont="1" applyBorder="1" applyAlignment="1">
      <alignment horizontal="center" shrinkToFit="1"/>
    </xf>
    <xf numFmtId="0" fontId="103" fillId="0" borderId="0" xfId="0" applyFont="1" applyAlignment="1">
      <alignment horizontal="center" shrinkToFit="1"/>
    </xf>
    <xf numFmtId="0" fontId="203" fillId="0" borderId="214" xfId="0" applyFont="1" applyBorder="1" applyAlignment="1">
      <alignment horizontal="left" vertical="center"/>
    </xf>
    <xf numFmtId="0" fontId="203" fillId="0" borderId="215" xfId="0" applyFont="1" applyBorder="1" applyAlignment="1">
      <alignment horizontal="left" vertical="center"/>
    </xf>
    <xf numFmtId="0" fontId="203" fillId="0" borderId="278" xfId="0" applyFont="1" applyBorder="1" applyAlignment="1">
      <alignment horizontal="center" vertical="center"/>
    </xf>
    <xf numFmtId="0" fontId="203" fillId="0" borderId="130" xfId="0" applyFont="1" applyBorder="1" applyAlignment="1">
      <alignment horizontal="center" vertical="center"/>
    </xf>
    <xf numFmtId="0" fontId="203" fillId="0" borderId="279" xfId="0" applyFont="1" applyBorder="1" applyAlignment="1">
      <alignment horizontal="center" vertical="center"/>
    </xf>
    <xf numFmtId="177" fontId="203" fillId="0" borderId="0" xfId="0" applyNumberFormat="1" applyFont="1" applyAlignment="1">
      <alignment horizontal="left" vertical="center" shrinkToFit="1"/>
    </xf>
    <xf numFmtId="177" fontId="203" fillId="0" borderId="218" xfId="0" applyNumberFormat="1" applyFont="1" applyBorder="1" applyAlignment="1">
      <alignment horizontal="left" vertical="center" shrinkToFit="1"/>
    </xf>
    <xf numFmtId="177" fontId="203" fillId="0" borderId="212" xfId="0" applyNumberFormat="1" applyFont="1" applyBorder="1" applyAlignment="1">
      <alignment horizontal="left" vertical="center" shrinkToFit="1"/>
    </xf>
    <xf numFmtId="177" fontId="203" fillId="0" borderId="213" xfId="0" applyNumberFormat="1" applyFont="1" applyBorder="1" applyAlignment="1">
      <alignment horizontal="left" vertical="center" shrinkToFit="1"/>
    </xf>
    <xf numFmtId="177" fontId="203" fillId="0" borderId="0" xfId="0" applyNumberFormat="1" applyFont="1" applyAlignment="1">
      <alignment horizontal="center" vertical="center"/>
    </xf>
    <xf numFmtId="177" fontId="203" fillId="0" borderId="212" xfId="0" applyNumberFormat="1" applyFont="1" applyBorder="1" applyAlignment="1">
      <alignment horizontal="center" vertical="center"/>
    </xf>
    <xf numFmtId="0" fontId="203" fillId="0" borderId="0" xfId="0" applyFont="1" applyAlignment="1">
      <alignment horizontal="center" vertical="center"/>
    </xf>
    <xf numFmtId="0" fontId="203" fillId="0" borderId="212" xfId="0" applyFont="1" applyBorder="1" applyAlignment="1">
      <alignment horizontal="center" vertical="center"/>
    </xf>
    <xf numFmtId="177" fontId="203" fillId="0" borderId="218" xfId="0" applyNumberFormat="1" applyFont="1" applyBorder="1" applyAlignment="1">
      <alignment horizontal="center" vertical="center"/>
    </xf>
    <xf numFmtId="177" fontId="203" fillId="0" borderId="213" xfId="0" applyNumberFormat="1" applyFont="1" applyBorder="1" applyAlignment="1">
      <alignment horizontal="center" vertical="center"/>
    </xf>
    <xf numFmtId="0" fontId="207" fillId="0" borderId="137" xfId="0" applyFont="1" applyBorder="1" applyAlignment="1">
      <alignment horizontal="center" vertical="top"/>
    </xf>
    <xf numFmtId="0" fontId="207" fillId="0" borderId="139" xfId="0" applyFont="1" applyBorder="1" applyAlignment="1">
      <alignment horizontal="center" vertical="top"/>
    </xf>
    <xf numFmtId="0" fontId="206" fillId="0" borderId="0" xfId="0" applyFont="1" applyAlignment="1">
      <alignment vertical="top" wrapText="1"/>
    </xf>
    <xf numFmtId="0" fontId="206" fillId="0" borderId="138" xfId="0" applyFont="1" applyBorder="1" applyAlignment="1">
      <alignment vertical="top" wrapText="1"/>
    </xf>
    <xf numFmtId="0" fontId="206" fillId="0" borderId="88" xfId="0" applyFont="1" applyBorder="1" applyAlignment="1">
      <alignment vertical="top" wrapText="1"/>
    </xf>
    <xf numFmtId="0" fontId="206" fillId="0" borderId="140" xfId="0" applyFont="1" applyBorder="1" applyAlignment="1">
      <alignment vertical="top" wrapText="1"/>
    </xf>
    <xf numFmtId="177" fontId="203" fillId="0" borderId="214" xfId="0" applyNumberFormat="1" applyFont="1" applyBorder="1" applyAlignment="1">
      <alignment horizontal="center" vertical="center"/>
    </xf>
    <xf numFmtId="0" fontId="203" fillId="0" borderId="214" xfId="0" applyFont="1" applyBorder="1" applyAlignment="1">
      <alignment horizontal="center" vertical="center"/>
    </xf>
    <xf numFmtId="0" fontId="203" fillId="0" borderId="215" xfId="0" applyFont="1" applyBorder="1" applyAlignment="1">
      <alignment horizontal="center" vertical="center"/>
    </xf>
    <xf numFmtId="177" fontId="203" fillId="0" borderId="0" xfId="0" applyNumberFormat="1" applyFont="1" applyAlignment="1">
      <alignment horizontal="left" vertical="center"/>
    </xf>
    <xf numFmtId="177" fontId="203" fillId="0" borderId="218" xfId="0" applyNumberFormat="1" applyFont="1" applyBorder="1" applyAlignment="1">
      <alignment horizontal="left" vertical="center"/>
    </xf>
    <xf numFmtId="177" fontId="203" fillId="0" borderId="212" xfId="0" applyNumberFormat="1" applyFont="1" applyBorder="1" applyAlignment="1">
      <alignment horizontal="left" vertical="center"/>
    </xf>
    <xf numFmtId="177" fontId="203" fillId="0" borderId="213" xfId="0" applyNumberFormat="1" applyFont="1" applyBorder="1" applyAlignment="1">
      <alignment horizontal="left" vertical="center"/>
    </xf>
    <xf numFmtId="0" fontId="203" fillId="0" borderId="135" xfId="0" applyFont="1" applyBorder="1" applyAlignment="1">
      <alignment vertical="top" wrapText="1"/>
    </xf>
    <xf numFmtId="0" fontId="203" fillId="0" borderId="136" xfId="0" applyFont="1" applyBorder="1" applyAlignment="1">
      <alignment vertical="top" wrapText="1"/>
    </xf>
    <xf numFmtId="0" fontId="203" fillId="0" borderId="0" xfId="0" applyFont="1" applyAlignment="1">
      <alignment vertical="top" wrapText="1"/>
    </xf>
    <xf numFmtId="0" fontId="208" fillId="0" borderId="0" xfId="0" applyFont="1" applyAlignment="1">
      <alignment vertical="top" wrapText="1"/>
    </xf>
    <xf numFmtId="0" fontId="208" fillId="0" borderId="138" xfId="0" applyFont="1" applyBorder="1" applyAlignment="1">
      <alignment vertical="top" wrapText="1"/>
    </xf>
    <xf numFmtId="0" fontId="40" fillId="0" borderId="212" xfId="0" applyFont="1" applyBorder="1" applyAlignment="1">
      <alignment horizontal="center"/>
    </xf>
    <xf numFmtId="0" fontId="143" fillId="0" borderId="212" xfId="0" applyFont="1" applyBorder="1" applyAlignment="1">
      <alignment horizontal="center" shrinkToFit="1"/>
    </xf>
    <xf numFmtId="0" fontId="41" fillId="0" borderId="129" xfId="0" applyFont="1" applyBorder="1" applyAlignment="1">
      <alignment horizontal="center" vertical="center"/>
    </xf>
    <xf numFmtId="0" fontId="41" fillId="0" borderId="214" xfId="0" applyFont="1" applyBorder="1" applyAlignment="1">
      <alignment horizontal="center" vertical="center"/>
    </xf>
    <xf numFmtId="0" fontId="41" fillId="0" borderId="215" xfId="0" applyFont="1" applyBorder="1" applyAlignment="1">
      <alignment horizontal="center" vertical="center"/>
    </xf>
    <xf numFmtId="0" fontId="31" fillId="0" borderId="227" xfId="0" applyFont="1" applyBorder="1" applyAlignment="1">
      <alignment horizontal="center" vertical="center"/>
    </xf>
    <xf numFmtId="0" fontId="31" fillId="0" borderId="228" xfId="0" applyFont="1" applyBorder="1" applyAlignment="1">
      <alignment horizontal="center" vertical="center"/>
    </xf>
    <xf numFmtId="0" fontId="31" fillId="0" borderId="229" xfId="0" applyFont="1" applyBorder="1" applyAlignment="1">
      <alignment horizontal="center" vertical="center"/>
    </xf>
    <xf numFmtId="0" fontId="31" fillId="0" borderId="231" xfId="0" applyFont="1" applyBorder="1" applyAlignment="1">
      <alignment horizontal="center" vertical="center"/>
    </xf>
    <xf numFmtId="0" fontId="31" fillId="0" borderId="232" xfId="0" applyFont="1" applyBorder="1" applyAlignment="1">
      <alignment horizontal="center" vertical="center"/>
    </xf>
    <xf numFmtId="0" fontId="31" fillId="9" borderId="0" xfId="0" applyFont="1" applyFill="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center" vertical="center"/>
    </xf>
    <xf numFmtId="0" fontId="40" fillId="9" borderId="214" xfId="0" applyFont="1" applyFill="1" applyBorder="1" applyAlignment="1" applyProtection="1">
      <alignment horizontal="center" vertical="center" shrinkToFit="1"/>
      <protection locked="0"/>
    </xf>
    <xf numFmtId="0" fontId="31" fillId="0" borderId="233" xfId="0" applyFont="1" applyBorder="1" applyAlignment="1">
      <alignment horizontal="center" vertical="center"/>
    </xf>
    <xf numFmtId="0" fontId="0" fillId="0" borderId="0" xfId="0" applyAlignment="1">
      <alignment horizontal="distributed" vertical="center"/>
    </xf>
    <xf numFmtId="0" fontId="22" fillId="0" borderId="59"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center" vertical="center"/>
    </xf>
    <xf numFmtId="3" fontId="21" fillId="0" borderId="0" xfId="0" applyNumberFormat="1"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center" shrinkToFit="1"/>
    </xf>
    <xf numFmtId="49" fontId="0" fillId="0" borderId="1" xfId="0" applyNumberFormat="1" applyBorder="1" applyAlignment="1">
      <alignment horizontal="center" vertical="center"/>
    </xf>
    <xf numFmtId="0" fontId="0" fillId="0" borderId="5" xfId="0" applyBorder="1" applyAlignment="1">
      <alignment horizontal="right" vertical="center"/>
    </xf>
    <xf numFmtId="0" fontId="0" fillId="0" borderId="19" xfId="0" applyBorder="1" applyAlignment="1">
      <alignment horizontal="right" vertical="center"/>
    </xf>
    <xf numFmtId="0" fontId="63" fillId="0" borderId="0" xfId="0" applyFont="1" applyAlignment="1">
      <alignment horizontal="left" vertical="center" wrapText="1"/>
    </xf>
    <xf numFmtId="0" fontId="17" fillId="0" borderId="0" xfId="0" applyFont="1" applyAlignment="1">
      <alignment horizontal="left" vertical="center" shrinkToFit="1"/>
    </xf>
    <xf numFmtId="0" fontId="17" fillId="0" borderId="0" xfId="0" applyFont="1" applyAlignment="1">
      <alignment horizontal="center" vertical="center"/>
    </xf>
    <xf numFmtId="0" fontId="17" fillId="0" borderId="0" xfId="0" applyFont="1" applyAlignment="1">
      <alignment vertical="center" wrapText="1" shrinkToFit="1"/>
    </xf>
    <xf numFmtId="0" fontId="46" fillId="0" borderId="49" xfId="0" applyFont="1" applyBorder="1" applyAlignment="1">
      <alignment horizontal="center" vertical="center"/>
    </xf>
    <xf numFmtId="0" fontId="46" fillId="0" borderId="50" xfId="0" applyFont="1" applyBorder="1" applyAlignment="1">
      <alignment horizontal="center" vertical="center"/>
    </xf>
    <xf numFmtId="0" fontId="46" fillId="0" borderId="53"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5"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8" xfId="0" applyBorder="1" applyAlignment="1">
      <alignment horizontal="center" vertical="center"/>
    </xf>
    <xf numFmtId="0" fontId="16" fillId="0" borderId="1" xfId="0" applyFont="1" applyBorder="1" applyAlignment="1">
      <alignment horizontal="distributed" vertical="center" indent="1"/>
    </xf>
    <xf numFmtId="0" fontId="140" fillId="0" borderId="1" xfId="0" applyFont="1" applyBorder="1" applyAlignment="1">
      <alignment horizontal="left" vertical="center" indent="1"/>
    </xf>
    <xf numFmtId="0" fontId="16" fillId="0" borderId="0" xfId="0" applyFont="1" applyAlignment="1">
      <alignment horizontal="distributed" vertical="center"/>
    </xf>
    <xf numFmtId="0" fontId="16" fillId="0" borderId="0" xfId="0" applyFont="1" applyAlignment="1">
      <alignment horizontal="center" vertical="center"/>
    </xf>
    <xf numFmtId="0" fontId="140" fillId="0" borderId="5" xfId="0" applyFont="1" applyBorder="1" applyAlignment="1">
      <alignment horizontal="left" vertical="center" indent="1" shrinkToFit="1"/>
    </xf>
    <xf numFmtId="0" fontId="140" fillId="0" borderId="19" xfId="0" applyFont="1" applyBorder="1" applyAlignment="1">
      <alignment horizontal="left" vertical="center" indent="1" shrinkToFit="1"/>
    </xf>
    <xf numFmtId="0" fontId="140" fillId="0" borderId="24" xfId="0" applyFont="1" applyBorder="1" applyAlignment="1">
      <alignment horizontal="left" vertical="center" indent="1" shrinkToFit="1"/>
    </xf>
    <xf numFmtId="0" fontId="16" fillId="0" borderId="19" xfId="0" applyFont="1" applyBorder="1" applyAlignment="1">
      <alignment horizontal="center" vertical="center"/>
    </xf>
    <xf numFmtId="0" fontId="64" fillId="0" borderId="97" xfId="0" applyFont="1" applyBorder="1" applyAlignment="1">
      <alignment horizontal="left" vertical="center" indent="1" shrinkToFit="1"/>
    </xf>
    <xf numFmtId="0" fontId="64" fillId="0" borderId="98" xfId="0" applyFont="1" applyBorder="1" applyAlignment="1">
      <alignment horizontal="left" vertical="center" indent="1" shrinkToFit="1"/>
    </xf>
    <xf numFmtId="0" fontId="64" fillId="0" borderId="99" xfId="0" applyFont="1" applyBorder="1" applyAlignment="1">
      <alignment horizontal="left" vertical="center" indent="1" shrinkToFit="1"/>
    </xf>
    <xf numFmtId="0" fontId="48" fillId="0" borderId="0" xfId="0" applyFont="1" applyAlignment="1">
      <alignment horizontal="left" vertical="center"/>
    </xf>
    <xf numFmtId="0" fontId="16" fillId="0" borderId="0" xfId="0" applyFont="1" applyAlignment="1">
      <alignment horizontal="left" vertical="justify" wrapText="1"/>
    </xf>
    <xf numFmtId="0" fontId="22" fillId="0" borderId="0" xfId="0" applyFont="1" applyAlignment="1">
      <alignment horizontal="right" vertical="center"/>
    </xf>
    <xf numFmtId="0" fontId="16" fillId="0" borderId="19" xfId="0" applyFont="1" applyBorder="1" applyAlignment="1">
      <alignment horizontal="right" vertical="center"/>
    </xf>
    <xf numFmtId="0" fontId="47" fillId="0" borderId="0" xfId="0" applyFont="1" applyAlignment="1">
      <alignment horizontal="center" vertical="center"/>
    </xf>
    <xf numFmtId="0" fontId="16" fillId="0" borderId="0" xfId="0" applyFont="1" applyAlignment="1">
      <alignment horizontal="right" vertical="center"/>
    </xf>
    <xf numFmtId="0" fontId="34" fillId="0" borderId="38" xfId="3" applyFont="1" applyBorder="1">
      <alignment vertical="center"/>
    </xf>
    <xf numFmtId="0" fontId="34" fillId="0" borderId="39" xfId="3" applyFont="1" applyBorder="1">
      <alignment vertical="center"/>
    </xf>
    <xf numFmtId="0" fontId="34" fillId="0" borderId="40" xfId="3" applyFont="1" applyBorder="1">
      <alignment vertical="center"/>
    </xf>
    <xf numFmtId="0" fontId="34" fillId="0" borderId="41" xfId="3" applyFont="1" applyBorder="1">
      <alignment vertical="center"/>
    </xf>
    <xf numFmtId="0" fontId="34" fillId="0" borderId="0" xfId="3" applyFont="1">
      <alignment vertical="center"/>
    </xf>
    <xf numFmtId="0" fontId="34" fillId="0" borderId="42" xfId="3" applyFont="1" applyBorder="1">
      <alignment vertical="center"/>
    </xf>
    <xf numFmtId="0" fontId="34" fillId="0" borderId="43" xfId="3" applyFont="1" applyBorder="1">
      <alignment vertical="center"/>
    </xf>
    <xf numFmtId="0" fontId="34" fillId="0" borderId="44" xfId="3" applyFont="1" applyBorder="1">
      <alignment vertical="center"/>
    </xf>
    <xf numFmtId="0" fontId="34" fillId="0" borderId="45" xfId="3" applyFont="1" applyBorder="1">
      <alignment vertical="center"/>
    </xf>
    <xf numFmtId="0" fontId="56" fillId="0" borderId="39" xfId="3" applyFont="1" applyBorder="1" applyAlignment="1">
      <alignment horizontal="center" vertical="center"/>
    </xf>
    <xf numFmtId="0" fontId="56" fillId="0" borderId="39" xfId="3" applyFont="1" applyBorder="1">
      <alignment vertical="center"/>
    </xf>
    <xf numFmtId="0" fontId="56" fillId="0" borderId="40" xfId="3" applyFont="1" applyBorder="1">
      <alignment vertical="center"/>
    </xf>
    <xf numFmtId="0" fontId="56" fillId="0" borderId="44" xfId="3" applyFont="1" applyBorder="1">
      <alignment vertical="center"/>
    </xf>
    <xf numFmtId="0" fontId="56" fillId="0" borderId="45" xfId="3" applyFont="1" applyBorder="1">
      <alignment vertical="center"/>
    </xf>
    <xf numFmtId="0" fontId="56" fillId="0" borderId="40" xfId="3" applyFont="1" applyBorder="1" applyAlignment="1">
      <alignment horizontal="center" vertical="center"/>
    </xf>
    <xf numFmtId="0" fontId="34" fillId="0" borderId="39" xfId="3" applyFont="1" applyBorder="1" applyAlignment="1">
      <alignment horizontal="center" vertical="center"/>
    </xf>
    <xf numFmtId="0" fontId="34" fillId="0" borderId="47" xfId="3" applyFont="1" applyBorder="1">
      <alignment vertical="center"/>
    </xf>
    <xf numFmtId="0" fontId="56" fillId="0" borderId="46" xfId="3" applyFont="1" applyBorder="1" applyAlignment="1">
      <alignment horizontal="center" vertical="center"/>
    </xf>
    <xf numFmtId="0" fontId="56" fillId="0" borderId="47" xfId="3" applyFont="1" applyBorder="1" applyAlignment="1">
      <alignment horizontal="center" vertical="center"/>
    </xf>
    <xf numFmtId="0" fontId="34" fillId="0" borderId="48" xfId="3" applyFont="1" applyBorder="1">
      <alignment vertical="center"/>
    </xf>
    <xf numFmtId="0" fontId="34" fillId="0" borderId="46" xfId="3" applyFont="1" applyBorder="1" applyAlignment="1">
      <alignment horizontal="center" vertical="center"/>
    </xf>
    <xf numFmtId="0" fontId="34" fillId="0" borderId="47" xfId="3" applyFont="1" applyBorder="1" applyAlignment="1">
      <alignment horizontal="center" vertical="center"/>
    </xf>
    <xf numFmtId="0" fontId="34" fillId="0" borderId="48" xfId="3" applyFont="1" applyBorder="1" applyAlignment="1">
      <alignment horizontal="center" vertical="center"/>
    </xf>
    <xf numFmtId="0" fontId="34" fillId="0" borderId="46" xfId="3" applyFont="1" applyBorder="1">
      <alignment vertical="center"/>
    </xf>
    <xf numFmtId="0" fontId="34" fillId="0" borderId="60" xfId="3" applyFont="1" applyBorder="1">
      <alignment vertical="center"/>
    </xf>
    <xf numFmtId="0" fontId="34" fillId="0" borderId="70" xfId="3" applyFont="1" applyBorder="1">
      <alignment vertical="center"/>
    </xf>
    <xf numFmtId="0" fontId="34" fillId="0" borderId="29" xfId="3" applyFont="1" applyBorder="1">
      <alignment vertical="center"/>
    </xf>
    <xf numFmtId="0" fontId="56" fillId="0" borderId="43" xfId="3" applyFont="1" applyBorder="1" applyAlignment="1">
      <alignment horizontal="center" vertical="center"/>
    </xf>
    <xf numFmtId="0" fontId="56" fillId="0" borderId="44" xfId="3" applyFont="1" applyBorder="1" applyAlignment="1">
      <alignment horizontal="center" vertical="center"/>
    </xf>
    <xf numFmtId="0" fontId="56" fillId="0" borderId="45" xfId="3" applyFont="1" applyBorder="1" applyAlignment="1">
      <alignment horizontal="center" vertical="center"/>
    </xf>
    <xf numFmtId="0" fontId="39" fillId="0" borderId="44" xfId="3" applyBorder="1">
      <alignment vertical="center"/>
    </xf>
    <xf numFmtId="0" fontId="56" fillId="0" borderId="41" xfId="3" applyFont="1" applyBorder="1" applyAlignment="1">
      <alignment horizontal="center" vertical="center"/>
    </xf>
    <xf numFmtId="0" fontId="56" fillId="0" borderId="0" xfId="3" applyFont="1" applyAlignment="1">
      <alignment horizontal="center" vertical="center"/>
    </xf>
    <xf numFmtId="0" fontId="34" fillId="6" borderId="47" xfId="3" applyFont="1" applyFill="1" applyBorder="1" applyProtection="1">
      <alignment vertical="center"/>
      <protection locked="0"/>
    </xf>
    <xf numFmtId="0" fontId="34" fillId="6" borderId="44" xfId="3" applyFont="1" applyFill="1" applyBorder="1" applyProtection="1">
      <alignment vertical="center"/>
      <protection locked="0"/>
    </xf>
    <xf numFmtId="0" fontId="34" fillId="6" borderId="45" xfId="3" applyFont="1" applyFill="1" applyBorder="1" applyProtection="1">
      <alignment vertical="center"/>
      <protection locked="0"/>
    </xf>
    <xf numFmtId="0" fontId="34" fillId="6" borderId="31" xfId="3" applyFont="1" applyFill="1" applyBorder="1" applyProtection="1">
      <alignment vertical="center"/>
      <protection locked="0"/>
    </xf>
    <xf numFmtId="0" fontId="34" fillId="6" borderId="70" xfId="3" applyFont="1" applyFill="1" applyBorder="1" applyProtection="1">
      <alignment vertical="center"/>
      <protection locked="0"/>
    </xf>
    <xf numFmtId="0" fontId="34" fillId="6" borderId="74" xfId="3" applyFont="1" applyFill="1" applyBorder="1" applyProtection="1">
      <alignment vertical="center"/>
      <protection locked="0"/>
    </xf>
    <xf numFmtId="0" fontId="34" fillId="6" borderId="48" xfId="3" applyFont="1" applyFill="1" applyBorder="1" applyProtection="1">
      <alignment vertical="center"/>
      <protection locked="0"/>
    </xf>
    <xf numFmtId="0" fontId="56" fillId="0" borderId="38" xfId="3" applyFont="1" applyBorder="1" applyAlignment="1">
      <alignment horizontal="center" vertical="center"/>
    </xf>
    <xf numFmtId="0" fontId="56" fillId="0" borderId="43" xfId="3" applyFont="1" applyBorder="1">
      <alignment vertical="center"/>
    </xf>
    <xf numFmtId="0" fontId="34" fillId="6" borderId="72" xfId="3" applyFont="1" applyFill="1" applyBorder="1" applyProtection="1">
      <alignment vertical="center"/>
      <protection locked="0"/>
    </xf>
    <xf numFmtId="0" fontId="34" fillId="6" borderId="90" xfId="3" applyFont="1" applyFill="1" applyBorder="1" applyProtection="1">
      <alignment vertical="center"/>
      <protection locked="0"/>
    </xf>
    <xf numFmtId="0" fontId="34" fillId="6" borderId="61" xfId="3" applyFont="1" applyFill="1" applyBorder="1" applyProtection="1">
      <alignment vertical="center"/>
      <protection locked="0"/>
    </xf>
    <xf numFmtId="0" fontId="56" fillId="0" borderId="48" xfId="3" applyFont="1" applyBorder="1" applyAlignment="1">
      <alignment horizontal="center" vertical="center"/>
    </xf>
    <xf numFmtId="0" fontId="34" fillId="0" borderId="71" xfId="3" applyFont="1" applyBorder="1">
      <alignment vertical="center"/>
    </xf>
    <xf numFmtId="0" fontId="34" fillId="0" borderId="92" xfId="3" applyFont="1" applyBorder="1">
      <alignment vertical="center"/>
    </xf>
    <xf numFmtId="0" fontId="34" fillId="0" borderId="36" xfId="3" applyFont="1" applyBorder="1">
      <alignment vertical="center"/>
    </xf>
    <xf numFmtId="0" fontId="34" fillId="0" borderId="74" xfId="3" applyFont="1" applyBorder="1">
      <alignment vertical="center"/>
    </xf>
    <xf numFmtId="0" fontId="56" fillId="0" borderId="0" xfId="3" applyFont="1">
      <alignment vertical="center"/>
    </xf>
    <xf numFmtId="0" fontId="56" fillId="0" borderId="42" xfId="3" applyFont="1" applyBorder="1" applyAlignment="1">
      <alignment horizontal="center" vertical="center"/>
    </xf>
    <xf numFmtId="0" fontId="34" fillId="0" borderId="26" xfId="3" applyFont="1" applyBorder="1">
      <alignment vertical="center"/>
    </xf>
    <xf numFmtId="0" fontId="34" fillId="0" borderId="3" xfId="3" applyFont="1" applyBorder="1">
      <alignment vertical="center"/>
    </xf>
    <xf numFmtId="0" fontId="34" fillId="0" borderId="25" xfId="3" applyFont="1" applyBorder="1">
      <alignment vertical="center"/>
    </xf>
    <xf numFmtId="0" fontId="60" fillId="0" borderId="46" xfId="3" applyFont="1" applyBorder="1" applyAlignment="1">
      <alignment horizontal="center" vertical="center"/>
    </xf>
    <xf numFmtId="0" fontId="60" fillId="0" borderId="47" xfId="3" applyFont="1" applyBorder="1" applyAlignment="1">
      <alignment horizontal="center" vertical="center"/>
    </xf>
    <xf numFmtId="0" fontId="34" fillId="0" borderId="91" xfId="3" applyFont="1" applyBorder="1">
      <alignment vertical="center"/>
    </xf>
    <xf numFmtId="0" fontId="34" fillId="0" borderId="63" xfId="3" applyFont="1" applyBorder="1">
      <alignment vertical="center"/>
    </xf>
    <xf numFmtId="0" fontId="34" fillId="0" borderId="43" xfId="3" applyFont="1" applyBorder="1" applyAlignment="1">
      <alignment horizontal="center" vertical="center"/>
    </xf>
    <xf numFmtId="0" fontId="34" fillId="0" borderId="44" xfId="3" applyFont="1" applyBorder="1" applyAlignment="1">
      <alignment horizontal="center" vertical="center"/>
    </xf>
    <xf numFmtId="0" fontId="34" fillId="0" borderId="45" xfId="3" applyFont="1" applyBorder="1" applyAlignment="1">
      <alignment horizontal="center" vertical="center"/>
    </xf>
    <xf numFmtId="0" fontId="34" fillId="0" borderId="31" xfId="3" applyFont="1" applyBorder="1">
      <alignment vertical="center"/>
    </xf>
    <xf numFmtId="0" fontId="34" fillId="0" borderId="38" xfId="3" applyFont="1" applyBorder="1" applyAlignment="1">
      <alignment horizontal="center" vertical="center"/>
    </xf>
    <xf numFmtId="0" fontId="34" fillId="0" borderId="40" xfId="3" applyFont="1" applyBorder="1" applyAlignment="1">
      <alignment horizontal="center" vertical="center"/>
    </xf>
    <xf numFmtId="0" fontId="34" fillId="0" borderId="72" xfId="3" applyFont="1" applyBorder="1">
      <alignment vertical="center"/>
    </xf>
    <xf numFmtId="0" fontId="34" fillId="0" borderId="90" xfId="3" applyFont="1" applyBorder="1">
      <alignment vertical="center"/>
    </xf>
    <xf numFmtId="0" fontId="34" fillId="0" borderId="61" xfId="3" applyFont="1" applyBorder="1">
      <alignment vertical="center"/>
    </xf>
    <xf numFmtId="0" fontId="34" fillId="0" borderId="93" xfId="3" applyFont="1" applyBorder="1">
      <alignment vertical="center"/>
    </xf>
    <xf numFmtId="0" fontId="34" fillId="0" borderId="37" xfId="3" applyFont="1" applyBorder="1">
      <alignment vertical="center"/>
    </xf>
    <xf numFmtId="0" fontId="39" fillId="0" borderId="39" xfId="3" applyBorder="1" applyAlignment="1">
      <alignment horizontal="center" vertical="center"/>
    </xf>
    <xf numFmtId="0" fontId="39" fillId="0" borderId="40" xfId="3" applyBorder="1" applyAlignment="1">
      <alignment horizontal="center" vertical="center"/>
    </xf>
    <xf numFmtId="0" fontId="39" fillId="0" borderId="43" xfId="3" applyBorder="1" applyAlignment="1">
      <alignment horizontal="center" vertical="center"/>
    </xf>
    <xf numFmtId="0" fontId="39" fillId="0" borderId="44" xfId="3" applyBorder="1" applyAlignment="1">
      <alignment horizontal="center" vertical="center"/>
    </xf>
    <xf numFmtId="0" fontId="39" fillId="0" borderId="45" xfId="3" applyBorder="1" applyAlignment="1">
      <alignment horizontal="center" vertical="center"/>
    </xf>
    <xf numFmtId="0" fontId="39" fillId="0" borderId="47" xfId="3" applyBorder="1">
      <alignment vertical="center"/>
    </xf>
    <xf numFmtId="0" fontId="39" fillId="0" borderId="48" xfId="3" applyBorder="1">
      <alignment vertical="center"/>
    </xf>
    <xf numFmtId="0" fontId="39" fillId="0" borderId="45" xfId="3" applyBorder="1">
      <alignment vertical="center"/>
    </xf>
    <xf numFmtId="49" fontId="34" fillId="6" borderId="60" xfId="3" applyNumberFormat="1" applyFont="1" applyFill="1" applyBorder="1" applyAlignment="1" applyProtection="1">
      <alignment horizontal="center" vertical="center"/>
      <protection locked="0"/>
    </xf>
    <xf numFmtId="49" fontId="34" fillId="6" borderId="70" xfId="3" applyNumberFormat="1" applyFont="1" applyFill="1" applyBorder="1" applyAlignment="1" applyProtection="1">
      <alignment horizontal="center" vertical="center"/>
      <protection locked="0"/>
    </xf>
    <xf numFmtId="49" fontId="34" fillId="6" borderId="74" xfId="3" applyNumberFormat="1" applyFont="1" applyFill="1" applyBorder="1" applyAlignment="1" applyProtection="1">
      <alignment horizontal="center" vertical="center"/>
      <protection locked="0"/>
    </xf>
    <xf numFmtId="49" fontId="34" fillId="6" borderId="47" xfId="3" applyNumberFormat="1" applyFont="1" applyFill="1" applyBorder="1" applyAlignment="1" applyProtection="1">
      <alignment horizontal="center" vertical="center"/>
      <protection locked="0"/>
    </xf>
    <xf numFmtId="49" fontId="34" fillId="6" borderId="48" xfId="3" applyNumberFormat="1" applyFont="1" applyFill="1" applyBorder="1" applyAlignment="1" applyProtection="1">
      <alignment horizontal="center" vertical="center"/>
      <protection locked="0"/>
    </xf>
    <xf numFmtId="49" fontId="34" fillId="6" borderId="31" xfId="3" applyNumberFormat="1" applyFont="1" applyFill="1" applyBorder="1" applyProtection="1">
      <alignment vertical="center"/>
      <protection locked="0"/>
    </xf>
    <xf numFmtId="49" fontId="34" fillId="6" borderId="70" xfId="3" applyNumberFormat="1" applyFont="1" applyFill="1" applyBorder="1" applyProtection="1">
      <alignment vertical="center"/>
      <protection locked="0"/>
    </xf>
    <xf numFmtId="49" fontId="34" fillId="6" borderId="74" xfId="3" applyNumberFormat="1" applyFont="1" applyFill="1" applyBorder="1" applyProtection="1">
      <alignment vertical="center"/>
      <protection locked="0"/>
    </xf>
    <xf numFmtId="49" fontId="34" fillId="6" borderId="47" xfId="3" applyNumberFormat="1" applyFont="1" applyFill="1" applyBorder="1" applyProtection="1">
      <alignment vertical="center"/>
      <protection locked="0"/>
    </xf>
    <xf numFmtId="0" fontId="56" fillId="6" borderId="0" xfId="3" applyFont="1" applyFill="1" applyProtection="1">
      <alignment vertical="center"/>
      <protection locked="0"/>
    </xf>
    <xf numFmtId="0" fontId="34" fillId="6" borderId="0" xfId="3" applyFont="1" applyFill="1" applyProtection="1">
      <alignment vertical="center"/>
      <protection locked="0"/>
    </xf>
    <xf numFmtId="0" fontId="34" fillId="0" borderId="34" xfId="3" applyFont="1" applyBorder="1">
      <alignment vertical="center"/>
    </xf>
    <xf numFmtId="49" fontId="34" fillId="6" borderId="48" xfId="3" applyNumberFormat="1" applyFont="1" applyFill="1" applyBorder="1" applyProtection="1">
      <alignment vertical="center"/>
      <protection locked="0"/>
    </xf>
    <xf numFmtId="0" fontId="56" fillId="0" borderId="0" xfId="3" applyFont="1" applyAlignment="1"/>
    <xf numFmtId="0" fontId="34" fillId="0" borderId="0" xfId="3" applyFont="1" applyAlignment="1"/>
    <xf numFmtId="0" fontId="34" fillId="0" borderId="0" xfId="3" applyFont="1" applyAlignment="1">
      <alignment horizontal="center" vertical="center"/>
    </xf>
    <xf numFmtId="0" fontId="56" fillId="6" borderId="0" xfId="3" applyFont="1" applyFill="1" applyAlignment="1" applyProtection="1">
      <alignment horizontal="center" vertical="center"/>
      <protection locked="0"/>
    </xf>
    <xf numFmtId="0" fontId="58" fillId="0" borderId="0" xfId="3" applyFont="1" applyAlignment="1">
      <alignment horizontal="center" vertical="center"/>
    </xf>
    <xf numFmtId="0" fontId="57" fillId="0" borderId="0" xfId="3" applyFont="1" applyAlignment="1">
      <alignment horizontal="center" vertical="center"/>
    </xf>
    <xf numFmtId="49" fontId="157" fillId="8" borderId="214" xfId="17" applyNumberFormat="1" applyFont="1" applyFill="1" applyBorder="1" applyAlignment="1" applyProtection="1">
      <alignment horizontal="center" vertical="center" shrinkToFit="1"/>
      <protection locked="0"/>
    </xf>
    <xf numFmtId="49" fontId="157" fillId="8" borderId="212" xfId="17" applyNumberFormat="1" applyFont="1" applyFill="1" applyBorder="1" applyAlignment="1" applyProtection="1">
      <alignment horizontal="center" vertical="center" shrinkToFit="1"/>
      <protection locked="0"/>
    </xf>
    <xf numFmtId="49" fontId="140" fillId="8" borderId="214" xfId="17" applyNumberFormat="1" applyFont="1" applyFill="1" applyBorder="1" applyAlignment="1">
      <alignment horizontal="center"/>
    </xf>
    <xf numFmtId="49" fontId="140" fillId="8" borderId="212" xfId="17" applyNumberFormat="1" applyFont="1" applyFill="1" applyBorder="1" applyAlignment="1">
      <alignment horizontal="center"/>
    </xf>
    <xf numFmtId="0" fontId="155" fillId="0" borderId="0" xfId="17" applyFont="1" applyAlignment="1">
      <alignment horizontal="center" vertical="center"/>
    </xf>
    <xf numFmtId="0" fontId="151" fillId="0" borderId="233" xfId="17" applyFont="1" applyBorder="1" applyAlignment="1">
      <alignment horizontal="center" vertical="center" justifyLastLine="1"/>
    </xf>
    <xf numFmtId="0" fontId="140" fillId="0" borderId="233" xfId="17" applyFont="1" applyBorder="1" applyAlignment="1">
      <alignment horizontal="center" vertical="center" wrapText="1" justifyLastLine="1"/>
    </xf>
    <xf numFmtId="0" fontId="151" fillId="0" borderId="233" xfId="17" applyFont="1" applyBorder="1" applyAlignment="1">
      <alignment horizontal="center" vertical="center" justifyLastLine="1" shrinkToFit="1"/>
    </xf>
    <xf numFmtId="0" fontId="17" fillId="0" borderId="233" xfId="17" applyFont="1" applyBorder="1" applyAlignment="1">
      <alignment horizontal="center" vertical="center" wrapText="1" justifyLastLine="1" shrinkToFit="1"/>
    </xf>
    <xf numFmtId="0" fontId="151" fillId="0" borderId="129" xfId="17" applyFont="1" applyBorder="1" applyAlignment="1">
      <alignment horizontal="center" vertical="center" wrapText="1" justifyLastLine="1"/>
    </xf>
    <xf numFmtId="0" fontId="151" fillId="0" borderId="214" xfId="17" applyFont="1" applyBorder="1" applyAlignment="1">
      <alignment horizontal="center" vertical="center" wrapText="1" justifyLastLine="1"/>
    </xf>
    <xf numFmtId="0" fontId="151" fillId="0" borderId="215" xfId="17" applyFont="1" applyBorder="1" applyAlignment="1">
      <alignment horizontal="center" vertical="center" wrapText="1" justifyLastLine="1"/>
    </xf>
    <xf numFmtId="0" fontId="151" fillId="0" borderId="130" xfId="17" applyFont="1" applyBorder="1" applyAlignment="1">
      <alignment horizontal="center" vertical="center" wrapText="1" justifyLastLine="1"/>
    </xf>
    <xf numFmtId="0" fontId="151" fillId="0" borderId="0" xfId="17" applyFont="1" applyAlignment="1">
      <alignment horizontal="center" vertical="center" wrapText="1" justifyLastLine="1"/>
    </xf>
    <xf numFmtId="0" fontId="151" fillId="0" borderId="218" xfId="17" applyFont="1" applyBorder="1" applyAlignment="1">
      <alignment horizontal="center" vertical="center" wrapText="1" justifyLastLine="1"/>
    </xf>
    <xf numFmtId="0" fontId="151" fillId="0" borderId="211" xfId="17" applyFont="1" applyBorder="1" applyAlignment="1">
      <alignment horizontal="center" vertical="center" wrapText="1" justifyLastLine="1"/>
    </xf>
    <xf numFmtId="0" fontId="151" fillId="0" borderId="212" xfId="17" applyFont="1" applyBorder="1" applyAlignment="1">
      <alignment horizontal="center" vertical="center" wrapText="1" justifyLastLine="1"/>
    </xf>
    <xf numFmtId="0" fontId="151" fillId="0" borderId="213" xfId="17" applyFont="1" applyBorder="1" applyAlignment="1">
      <alignment horizontal="center" vertical="center" wrapText="1" justifyLastLine="1"/>
    </xf>
    <xf numFmtId="0" fontId="151" fillId="0" borderId="233" xfId="17" applyFont="1" applyBorder="1" applyAlignment="1">
      <alignment horizontal="center" vertical="center" wrapText="1" justifyLastLine="1"/>
    </xf>
    <xf numFmtId="49" fontId="140" fillId="8" borderId="215" xfId="17" applyNumberFormat="1" applyFont="1" applyFill="1" applyBorder="1" applyAlignment="1">
      <alignment horizontal="center"/>
    </xf>
    <xf numFmtId="49" fontId="140" fillId="8" borderId="213" xfId="17" applyNumberFormat="1" applyFont="1" applyFill="1" applyBorder="1" applyAlignment="1">
      <alignment horizontal="center"/>
    </xf>
    <xf numFmtId="49" fontId="158" fillId="8" borderId="129" xfId="17" applyNumberFormat="1" applyFont="1" applyFill="1" applyBorder="1" applyAlignment="1" applyProtection="1">
      <alignment horizontal="center" vertical="center" shrinkToFit="1"/>
      <protection locked="0"/>
    </xf>
    <xf numFmtId="49" fontId="158" fillId="8" borderId="214" xfId="17" applyNumberFormat="1" applyFont="1" applyFill="1" applyBorder="1" applyAlignment="1" applyProtection="1">
      <alignment horizontal="center" vertical="center" shrinkToFit="1"/>
      <protection locked="0"/>
    </xf>
    <xf numFmtId="49" fontId="158" fillId="8" borderId="211" xfId="17" applyNumberFormat="1" applyFont="1" applyFill="1" applyBorder="1" applyAlignment="1" applyProtection="1">
      <alignment horizontal="center" vertical="center" shrinkToFit="1"/>
      <protection locked="0"/>
    </xf>
    <xf numFmtId="49" fontId="158" fillId="8" borderId="212" xfId="17" applyNumberFormat="1" applyFont="1" applyFill="1" applyBorder="1" applyAlignment="1" applyProtection="1">
      <alignment horizontal="center" vertical="center" shrinkToFit="1"/>
      <protection locked="0"/>
    </xf>
    <xf numFmtId="49" fontId="157" fillId="8" borderId="129" xfId="17" applyNumberFormat="1" applyFont="1" applyFill="1" applyBorder="1" applyAlignment="1" applyProtection="1">
      <alignment horizontal="center" vertical="center" shrinkToFit="1"/>
      <protection locked="0"/>
    </xf>
    <xf numFmtId="49" fontId="157" fillId="8" borderId="211" xfId="17" applyNumberFormat="1" applyFont="1" applyFill="1" applyBorder="1" applyAlignment="1" applyProtection="1">
      <alignment horizontal="center" vertical="center" shrinkToFit="1"/>
      <protection locked="0"/>
    </xf>
    <xf numFmtId="0" fontId="157" fillId="8" borderId="129" xfId="17" applyFont="1" applyFill="1" applyBorder="1" applyAlignment="1" applyProtection="1">
      <alignment horizontal="left" vertical="center" shrinkToFit="1"/>
      <protection locked="0"/>
    </xf>
    <xf numFmtId="0" fontId="157" fillId="8" borderId="214" xfId="17" applyFont="1" applyFill="1" applyBorder="1" applyAlignment="1" applyProtection="1">
      <alignment horizontal="left" vertical="center" shrinkToFit="1"/>
      <protection locked="0"/>
    </xf>
    <xf numFmtId="0" fontId="157" fillId="8" borderId="211" xfId="17" applyFont="1" applyFill="1" applyBorder="1" applyAlignment="1" applyProtection="1">
      <alignment horizontal="left" vertical="center" shrinkToFit="1"/>
      <protection locked="0"/>
    </xf>
    <xf numFmtId="0" fontId="157" fillId="8" borderId="212" xfId="17" applyFont="1" applyFill="1" applyBorder="1" applyAlignment="1" applyProtection="1">
      <alignment horizontal="left" vertical="center" shrinkToFit="1"/>
      <protection locked="0"/>
    </xf>
    <xf numFmtId="0" fontId="151" fillId="8" borderId="233" xfId="17" applyFont="1" applyFill="1" applyBorder="1" applyAlignment="1" applyProtection="1">
      <alignment horizontal="center" vertical="center"/>
      <protection locked="0"/>
    </xf>
    <xf numFmtId="0" fontId="151" fillId="0" borderId="0" xfId="17" applyFont="1" applyAlignment="1">
      <alignment horizontal="distributed" vertical="center" justifyLastLine="1"/>
    </xf>
    <xf numFmtId="49" fontId="151" fillId="0" borderId="0" xfId="17" applyNumberFormat="1" applyFont="1" applyAlignment="1">
      <alignment horizontal="center" vertical="center"/>
    </xf>
    <xf numFmtId="0" fontId="151" fillId="0" borderId="0" xfId="17" applyFont="1" applyAlignment="1">
      <alignment horizontal="left" vertical="center"/>
    </xf>
    <xf numFmtId="0" fontId="146" fillId="0" borderId="0" xfId="15" applyFont="1" applyAlignment="1">
      <alignment horizontal="left" vertical="center" shrinkToFit="1"/>
    </xf>
    <xf numFmtId="0" fontId="144" fillId="0" borderId="0" xfId="15" applyFont="1" applyAlignment="1">
      <alignment horizontal="center" vertical="center"/>
    </xf>
    <xf numFmtId="0" fontId="38" fillId="0" borderId="0" xfId="15" applyFont="1" applyAlignment="1">
      <alignment horizontal="center" vertical="center"/>
    </xf>
    <xf numFmtId="0" fontId="146" fillId="0" borderId="0" xfId="15" applyFont="1" applyAlignment="1">
      <alignment horizontal="left" vertical="center" wrapText="1" shrinkToFit="1"/>
    </xf>
    <xf numFmtId="0" fontId="147" fillId="0" borderId="0" xfId="15" applyFont="1" applyAlignment="1">
      <alignment horizontal="center" vertical="center"/>
    </xf>
    <xf numFmtId="0" fontId="38" fillId="0" borderId="0" xfId="15" applyFont="1" applyAlignment="1">
      <alignment horizontal="center" vertical="top" shrinkToFit="1"/>
    </xf>
    <xf numFmtId="0" fontId="123" fillId="9" borderId="0" xfId="15" applyFont="1" applyFill="1" applyAlignment="1" applyProtection="1">
      <alignment horizontal="left" vertical="center"/>
      <protection locked="0"/>
    </xf>
    <xf numFmtId="49" fontId="123" fillId="9" borderId="0" xfId="15" applyNumberFormat="1" applyFont="1" applyFill="1" applyAlignment="1" applyProtection="1">
      <alignment horizontal="center" vertical="center"/>
      <protection locked="0"/>
    </xf>
    <xf numFmtId="0" fontId="123" fillId="9" borderId="0" xfId="15" applyFont="1" applyFill="1" applyAlignment="1" applyProtection="1">
      <alignment horizontal="left" vertical="top"/>
      <protection locked="0"/>
    </xf>
    <xf numFmtId="0" fontId="148" fillId="9" borderId="212" xfId="15" applyFont="1" applyFill="1" applyBorder="1" applyAlignment="1">
      <alignment horizontal="center" vertical="center"/>
    </xf>
    <xf numFmtId="49" fontId="123" fillId="9" borderId="0" xfId="15" applyNumberFormat="1" applyFont="1" applyFill="1" applyAlignment="1" applyProtection="1">
      <alignment horizontal="left" vertical="center"/>
      <protection locked="0"/>
    </xf>
    <xf numFmtId="0" fontId="145" fillId="0" borderId="0" xfId="16" applyFont="1" applyAlignment="1">
      <alignment horizontal="center" shrinkToFit="1"/>
    </xf>
    <xf numFmtId="0" fontId="38" fillId="0" borderId="0" xfId="16" applyFont="1" applyAlignment="1">
      <alignment horizontal="center" vertical="center"/>
    </xf>
    <xf numFmtId="0" fontId="149" fillId="0" borderId="0" xfId="16" applyFont="1" applyAlignment="1">
      <alignment horizontal="left" vertical="center"/>
    </xf>
    <xf numFmtId="0" fontId="145" fillId="0" borderId="0" xfId="16" applyFont="1" applyAlignment="1">
      <alignment horizontal="center" vertical="center"/>
    </xf>
    <xf numFmtId="0" fontId="147" fillId="0" borderId="0" xfId="16" applyFont="1" applyAlignment="1">
      <alignment horizontal="center" vertical="center" wrapText="1"/>
    </xf>
    <xf numFmtId="0" fontId="38" fillId="0" borderId="0" xfId="16" applyFont="1" applyAlignment="1">
      <alignment horizontal="left" vertical="center" wrapText="1"/>
    </xf>
    <xf numFmtId="0" fontId="38" fillId="0" borderId="0" xfId="16" applyFont="1" applyAlignment="1">
      <alignment horizontal="center" vertical="top"/>
    </xf>
    <xf numFmtId="0" fontId="97" fillId="0" borderId="0" xfId="16" applyFont="1" applyAlignment="1">
      <alignment horizontal="center" vertical="center"/>
    </xf>
    <xf numFmtId="0" fontId="97" fillId="0" borderId="0" xfId="16" applyFont="1" applyAlignment="1">
      <alignment horizontal="left" vertical="center"/>
    </xf>
    <xf numFmtId="0" fontId="123" fillId="0" borderId="0" xfId="16" applyFont="1" applyAlignment="1">
      <alignment horizontal="left" vertical="center"/>
    </xf>
    <xf numFmtId="0" fontId="97" fillId="0" borderId="0" xfId="16" applyFont="1" applyAlignment="1">
      <alignment horizontal="left" vertical="top" wrapText="1"/>
    </xf>
    <xf numFmtId="0" fontId="97" fillId="0" borderId="0" xfId="16" applyFont="1" applyAlignment="1">
      <alignment horizontal="left" vertical="top"/>
    </xf>
    <xf numFmtId="0" fontId="128" fillId="0" borderId="0" xfId="16" applyFont="1" applyAlignment="1">
      <alignment horizontal="left" vertical="center"/>
    </xf>
  </cellXfs>
  <cellStyles count="19">
    <cellStyle name="ハイパーリンク" xfId="1" builtinId="8"/>
    <cellStyle name="標準" xfId="0" builtinId="0"/>
    <cellStyle name="標準 10" xfId="12" xr:uid="{8FE63F52-7AF3-4781-8028-4F3D0F579B4C}"/>
    <cellStyle name="標準 11" xfId="13" xr:uid="{39CFCF93-3DBE-4C39-BF2F-04005ADFACA2}"/>
    <cellStyle name="標準 13" xfId="17" xr:uid="{DD5B112D-B592-445A-B017-873155E95E86}"/>
    <cellStyle name="標準 2" xfId="3" xr:uid="{00000000-0005-0000-0000-000002000000}"/>
    <cellStyle name="標準 2 2" xfId="9" xr:uid="{9BA36515-78CD-45AD-AFA9-A0F902F25596}"/>
    <cellStyle name="標準 3" xfId="4" xr:uid="{00000000-0005-0000-0000-000003000000}"/>
    <cellStyle name="標準 4" xfId="2" xr:uid="{00000000-0005-0000-0000-000004000000}"/>
    <cellStyle name="標準 5" xfId="6" xr:uid="{00000000-0005-0000-0000-000005000000}"/>
    <cellStyle name="標準 6" xfId="7" xr:uid="{00000000-0005-0000-0000-000006000000}"/>
    <cellStyle name="標準 7" xfId="8" xr:uid="{00000000-0005-0000-0000-000007000000}"/>
    <cellStyle name="標準 8" xfId="10" xr:uid="{F8296B51-CD53-4A2F-A5A0-EF20B4CC8050}"/>
    <cellStyle name="標準 9" xfId="11" xr:uid="{44EDA362-D0ED-410F-B722-6730EBFBD698}"/>
    <cellStyle name="標準 9 2" xfId="14" xr:uid="{9445A822-24BE-4D63-9FE1-676D0491B1D5}"/>
    <cellStyle name="標準 9 2 2" xfId="15" xr:uid="{51996B2F-688C-4DCB-8761-0A41A857CE83}"/>
    <cellStyle name="標準 9 2 3" xfId="18" xr:uid="{3027901D-00DD-4E67-B477-51A57A542EB2}"/>
    <cellStyle name="標準 9 3" xfId="16" xr:uid="{390AFF56-8E5E-49CB-92F1-D728B77D4384}"/>
    <cellStyle name="良い 2" xfId="5" xr:uid="{00000000-0005-0000-0000-000008000000}"/>
  </cellStyles>
  <dxfs count="1">
    <dxf>
      <numFmt numFmtId="180" formatCode="&quot;令和元年&quot;m&quot;月&quot;d&quot;日&quot;;@"/>
    </dxf>
  </dxfs>
  <tableStyles count="0" defaultTableStyle="TableStyleMedium2" defaultPivotStyle="PivotStyleLight16"/>
  <colors>
    <mruColors>
      <color rgb="FF9BD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95249</xdr:colOff>
      <xdr:row>35</xdr:row>
      <xdr:rowOff>9525</xdr:rowOff>
    </xdr:from>
    <xdr:to>
      <xdr:col>60</xdr:col>
      <xdr:colOff>95249</xdr:colOff>
      <xdr:row>40</xdr:row>
      <xdr:rowOff>0</xdr:rowOff>
    </xdr:to>
    <xdr:sp macro="" textlink="">
      <xdr:nvSpPr>
        <xdr:cNvPr id="2" name="Text Box 1">
          <a:extLst>
            <a:ext uri="{FF2B5EF4-FFF2-40B4-BE49-F238E27FC236}">
              <a16:creationId xmlns:a16="http://schemas.microsoft.com/office/drawing/2014/main" id="{F34A1A35-6781-49BD-A168-4DBDBA0DB1BC}"/>
            </a:ext>
          </a:extLst>
        </xdr:cNvPr>
        <xdr:cNvSpPr txBox="1">
          <a:spLocks noChangeArrowheads="1"/>
        </xdr:cNvSpPr>
      </xdr:nvSpPr>
      <xdr:spPr bwMode="auto">
        <a:xfrm>
          <a:off x="342899" y="8353425"/>
          <a:ext cx="7181850" cy="8477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＜個人情報の取扱いについて＞</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公益社団法人全日本不動産協会兵庫県本部及び公益社団法人不動産保証協会兵庫県本部では、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個人情報保護法の観点から、本紙面にご記入いただいた個人情報は、協会へのご入会に関してのみ</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使用いたします。</a:t>
          </a:r>
        </a:p>
      </xdr:txBody>
    </xdr:sp>
    <xdr:clientData/>
  </xdr:twoCellAnchor>
  <xdr:twoCellAnchor>
    <xdr:from>
      <xdr:col>5</xdr:col>
      <xdr:colOff>114300</xdr:colOff>
      <xdr:row>32</xdr:row>
      <xdr:rowOff>0</xdr:rowOff>
    </xdr:from>
    <xdr:to>
      <xdr:col>9</xdr:col>
      <xdr:colOff>57150</xdr:colOff>
      <xdr:row>32</xdr:row>
      <xdr:rowOff>104775</xdr:rowOff>
    </xdr:to>
    <xdr:cxnSp macro="">
      <xdr:nvCxnSpPr>
        <xdr:cNvPr id="3" name="カギ線コネクタ 2">
          <a:extLst>
            <a:ext uri="{FF2B5EF4-FFF2-40B4-BE49-F238E27FC236}">
              <a16:creationId xmlns:a16="http://schemas.microsoft.com/office/drawing/2014/main" id="{86FB92A9-812A-4B45-A96C-421C4912EADA}"/>
            </a:ext>
          </a:extLst>
        </xdr:cNvPr>
        <xdr:cNvCxnSpPr/>
      </xdr:nvCxnSpPr>
      <xdr:spPr>
        <a:xfrm>
          <a:off x="733425" y="7829550"/>
          <a:ext cx="438150" cy="104775"/>
        </a:xfrm>
        <a:prstGeom prst="bentConnector3">
          <a:avLst>
            <a:gd name="adj1" fmla="val -652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40</xdr:row>
      <xdr:rowOff>47625</xdr:rowOff>
    </xdr:from>
    <xdr:to>
      <xdr:col>33</xdr:col>
      <xdr:colOff>57150</xdr:colOff>
      <xdr:row>41</xdr:row>
      <xdr:rowOff>142875</xdr:rowOff>
    </xdr:to>
    <xdr:sp macro="" textlink="">
      <xdr:nvSpPr>
        <xdr:cNvPr id="4" name="テキスト ボックス 3">
          <a:extLst>
            <a:ext uri="{FF2B5EF4-FFF2-40B4-BE49-F238E27FC236}">
              <a16:creationId xmlns:a16="http://schemas.microsoft.com/office/drawing/2014/main" id="{717C755F-28CF-47D3-AF0E-34D011380767}"/>
            </a:ext>
          </a:extLst>
        </xdr:cNvPr>
        <xdr:cNvSpPr txBox="1"/>
      </xdr:nvSpPr>
      <xdr:spPr>
        <a:xfrm>
          <a:off x="2809875" y="9248775"/>
          <a:ext cx="13335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事務局記入欄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65485</xdr:colOff>
      <xdr:row>8</xdr:row>
      <xdr:rowOff>3572</xdr:rowOff>
    </xdr:from>
    <xdr:to>
      <xdr:col>36</xdr:col>
      <xdr:colOff>95249</xdr:colOff>
      <xdr:row>26</xdr:row>
      <xdr:rowOff>0</xdr:rowOff>
    </xdr:to>
    <xdr:grpSp>
      <xdr:nvGrpSpPr>
        <xdr:cNvPr id="2" name="グループ化 1">
          <a:extLst>
            <a:ext uri="{FF2B5EF4-FFF2-40B4-BE49-F238E27FC236}">
              <a16:creationId xmlns:a16="http://schemas.microsoft.com/office/drawing/2014/main" id="{142E4537-85B2-4096-930A-BFB20531B1B2}"/>
            </a:ext>
          </a:extLst>
        </xdr:cNvPr>
        <xdr:cNvGrpSpPr/>
      </xdr:nvGrpSpPr>
      <xdr:grpSpPr>
        <a:xfrm>
          <a:off x="65485" y="1518047"/>
          <a:ext cx="4563664" cy="3530203"/>
          <a:chOff x="130969" y="16848535"/>
          <a:chExt cx="4526446" cy="3081159"/>
        </a:xfrm>
      </xdr:grpSpPr>
      <xdr:grpSp>
        <xdr:nvGrpSpPr>
          <xdr:cNvPr id="3" name="グループ化 2">
            <a:extLst>
              <a:ext uri="{FF2B5EF4-FFF2-40B4-BE49-F238E27FC236}">
                <a16:creationId xmlns:a16="http://schemas.microsoft.com/office/drawing/2014/main" id="{3D9F7568-60B6-E27D-D10D-EEF1BE7C5908}"/>
              </a:ext>
            </a:extLst>
          </xdr:cNvPr>
          <xdr:cNvGrpSpPr/>
        </xdr:nvGrpSpPr>
        <xdr:grpSpPr>
          <a:xfrm>
            <a:off x="133347" y="16848535"/>
            <a:ext cx="4519537" cy="2921819"/>
            <a:chOff x="133347" y="16848535"/>
            <a:chExt cx="4519537" cy="2921819"/>
          </a:xfrm>
        </xdr:grpSpPr>
        <xdr:sp macro="" textlink="">
          <xdr:nvSpPr>
            <xdr:cNvPr id="6" name="正方形/長方形 5">
              <a:extLst>
                <a:ext uri="{FF2B5EF4-FFF2-40B4-BE49-F238E27FC236}">
                  <a16:creationId xmlns:a16="http://schemas.microsoft.com/office/drawing/2014/main" id="{530D71F3-EA36-8C3E-6673-7B7C63E8A05C}"/>
                </a:ext>
              </a:extLst>
            </xdr:cNvPr>
            <xdr:cNvSpPr/>
          </xdr:nvSpPr>
          <xdr:spPr>
            <a:xfrm>
              <a:off x="133347" y="16848535"/>
              <a:ext cx="4510090" cy="2675335"/>
            </a:xfrm>
            <a:prstGeom prst="rect">
              <a:avLst/>
            </a:prstGeom>
            <a:ln>
              <a:noFill/>
            </a:ln>
          </xdr:spPr>
        </xdr:sp>
        <xdr:sp macro="" textlink="">
          <xdr:nvSpPr>
            <xdr:cNvPr id="7" name="フリーフォーム: 図形 6">
              <a:extLst>
                <a:ext uri="{FF2B5EF4-FFF2-40B4-BE49-F238E27FC236}">
                  <a16:creationId xmlns:a16="http://schemas.microsoft.com/office/drawing/2014/main" id="{A3B59CDC-08FD-B4E2-4553-9A1728FDFC54}"/>
                </a:ext>
              </a:extLst>
            </xdr:cNvPr>
            <xdr:cNvSpPr/>
          </xdr:nvSpPr>
          <xdr:spPr>
            <a:xfrm>
              <a:off x="133347" y="16850472"/>
              <a:ext cx="374089" cy="534414"/>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ln w="6350">
              <a:solidFill>
                <a:sysClr val="windowText" lastClr="000000"/>
              </a:solidFill>
            </a:ln>
          </xdr:spPr>
          <xdr:style>
            <a:lnRef idx="2">
              <a:scrgbClr r="0" g="0" b="0"/>
            </a:lnRef>
            <a:fillRef idx="1">
              <a:schemeClr val="accent3">
                <a:shade val="80000"/>
                <a:hueOff val="0"/>
                <a:satOff val="0"/>
                <a:lumOff val="0"/>
                <a:alphaOff val="0"/>
              </a:schemeClr>
            </a:fillRef>
            <a:effectRef idx="0">
              <a:schemeClr val="accent3">
                <a:shade val="80000"/>
                <a:hueOff val="0"/>
                <a:satOff val="0"/>
                <a:lumOff val="0"/>
                <a:alphaOff val="0"/>
              </a:schemeClr>
            </a:effectRef>
            <a:fontRef idx="minor">
              <a:schemeClr val="lt1"/>
            </a:fontRef>
          </xdr:style>
          <xdr:txBody>
            <a:bodyPr spcFirstLastPara="0" vert="horz" wrap="square" lIns="6986" tIns="194031"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8" name="フリーフォーム: 図形 7">
              <a:extLst>
                <a:ext uri="{FF2B5EF4-FFF2-40B4-BE49-F238E27FC236}">
                  <a16:creationId xmlns:a16="http://schemas.microsoft.com/office/drawing/2014/main" id="{584B259A-E918-DF1F-F66C-D26C9DD5B997}"/>
                </a:ext>
              </a:extLst>
            </xdr:cNvPr>
            <xdr:cNvSpPr/>
          </xdr:nvSpPr>
          <xdr:spPr>
            <a:xfrm>
              <a:off x="507436" y="16850473"/>
              <a:ext cx="4136001" cy="402909"/>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2" rIns="23942" bIns="23943"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mn-ea"/>
                  <a:ea typeface="+mn-ea"/>
                </a:rPr>
                <a:t>行政庁関係書類と協会関係書類を当本部管轄支部に提出　　　　</a:t>
              </a:r>
              <a:endParaRPr kumimoji="1" lang="en-US" altLang="ja-JP" sz="1100" kern="1200">
                <a:latin typeface="+mn-ea"/>
                <a:ea typeface="+mn-ea"/>
              </a:endParaRPr>
            </a:p>
            <a:p>
              <a:pPr marL="57150" lvl="1" indent="-57150" algn="l" defTabSz="488950">
                <a:lnSpc>
                  <a:spcPct val="90000"/>
                </a:lnSpc>
                <a:spcBef>
                  <a:spcPct val="0"/>
                </a:spcBef>
                <a:spcAft>
                  <a:spcPct val="15000"/>
                </a:spcAft>
                <a:buChar char="•"/>
              </a:pPr>
              <a:r>
                <a:rPr kumimoji="1" lang="ja-JP" altLang="en-US" sz="1100" kern="1200">
                  <a:latin typeface="+mn-ea"/>
                  <a:ea typeface="+mn-ea"/>
                </a:rPr>
                <a:t>入会諸費用の振込みが確認できるものを同時に提出</a:t>
              </a:r>
            </a:p>
          </xdr:txBody>
        </xdr:sp>
        <xdr:sp macro="" textlink="">
          <xdr:nvSpPr>
            <xdr:cNvPr id="9" name="フリーフォーム: 図形 8">
              <a:extLst>
                <a:ext uri="{FF2B5EF4-FFF2-40B4-BE49-F238E27FC236}">
                  <a16:creationId xmlns:a16="http://schemas.microsoft.com/office/drawing/2014/main" id="{C78EA61B-4949-0BCD-602F-0BF3B91A1734}"/>
                </a:ext>
              </a:extLst>
            </xdr:cNvPr>
            <xdr:cNvSpPr/>
          </xdr:nvSpPr>
          <xdr:spPr>
            <a:xfrm>
              <a:off x="133347" y="17277882"/>
              <a:ext cx="374089" cy="534413"/>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ln w="6350">
              <a:solidFill>
                <a:sysClr val="windowText" lastClr="000000"/>
              </a:solidFill>
            </a:ln>
          </xdr:spPr>
          <xdr:style>
            <a:lnRef idx="2">
              <a:scrgbClr r="0" g="0" b="0"/>
            </a:lnRef>
            <a:fillRef idx="1">
              <a:schemeClr val="accent3">
                <a:shade val="80000"/>
                <a:hueOff val="43781"/>
                <a:satOff val="-286"/>
                <a:lumOff val="4911"/>
                <a:alphaOff val="0"/>
              </a:schemeClr>
            </a:fillRef>
            <a:effectRef idx="0">
              <a:schemeClr val="accent3">
                <a:shade val="80000"/>
                <a:hueOff val="43781"/>
                <a:satOff val="-286"/>
                <a:lumOff val="4911"/>
                <a:alphaOff val="0"/>
              </a:schemeClr>
            </a:effectRef>
            <a:fontRef idx="minor">
              <a:schemeClr val="lt1"/>
            </a:fontRef>
          </xdr:style>
          <xdr:txBody>
            <a:bodyPr spcFirstLastPara="0" vert="horz" wrap="square" lIns="6986" tIns="194030"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10" name="フリーフォーム: 図形 9">
              <a:extLst>
                <a:ext uri="{FF2B5EF4-FFF2-40B4-BE49-F238E27FC236}">
                  <a16:creationId xmlns:a16="http://schemas.microsoft.com/office/drawing/2014/main" id="{F1668106-5E0F-D910-FBDA-C6BD747A983A}"/>
                </a:ext>
              </a:extLst>
            </xdr:cNvPr>
            <xdr:cNvSpPr/>
          </xdr:nvSpPr>
          <xdr:spPr>
            <a:xfrm>
              <a:off x="507436" y="17704277"/>
              <a:ext cx="4136001" cy="347370"/>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2" rIns="23942" bIns="23943"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mn-ea"/>
                  <a:ea typeface="+mn-ea"/>
                </a:rPr>
                <a:t>管轄支部事務局より免許申請書及び事務所調査票を行政庁（管轄県民局）へ提出</a:t>
              </a:r>
            </a:p>
          </xdr:txBody>
        </xdr:sp>
        <xdr:sp macro="" textlink="">
          <xdr:nvSpPr>
            <xdr:cNvPr id="11" name="フリーフォーム: 図形 10">
              <a:extLst>
                <a:ext uri="{FF2B5EF4-FFF2-40B4-BE49-F238E27FC236}">
                  <a16:creationId xmlns:a16="http://schemas.microsoft.com/office/drawing/2014/main" id="{DC8A1302-081B-89A8-1C2D-36FCA7F1CAD3}"/>
                </a:ext>
              </a:extLst>
            </xdr:cNvPr>
            <xdr:cNvSpPr/>
          </xdr:nvSpPr>
          <xdr:spPr>
            <a:xfrm>
              <a:off x="133347" y="17705291"/>
              <a:ext cx="374089" cy="534413"/>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ln w="6350">
              <a:solidFill>
                <a:sysClr val="windowText" lastClr="000000"/>
              </a:solidFill>
            </a:ln>
          </xdr:spPr>
          <xdr:style>
            <a:lnRef idx="2">
              <a:scrgbClr r="0" g="0" b="0"/>
            </a:lnRef>
            <a:fillRef idx="1">
              <a:schemeClr val="accent3">
                <a:shade val="80000"/>
                <a:hueOff val="87563"/>
                <a:satOff val="-572"/>
                <a:lumOff val="9822"/>
                <a:alphaOff val="0"/>
              </a:schemeClr>
            </a:fillRef>
            <a:effectRef idx="0">
              <a:schemeClr val="accent3">
                <a:shade val="80000"/>
                <a:hueOff val="87563"/>
                <a:satOff val="-572"/>
                <a:lumOff val="9822"/>
                <a:alphaOff val="0"/>
              </a:schemeClr>
            </a:effectRef>
            <a:fontRef idx="minor">
              <a:schemeClr val="lt1"/>
            </a:fontRef>
          </xdr:style>
          <xdr:txBody>
            <a:bodyPr spcFirstLastPara="0" vert="horz" wrap="square" lIns="6986" tIns="194030"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12" name="フリーフォーム: 図形 11">
              <a:extLst>
                <a:ext uri="{FF2B5EF4-FFF2-40B4-BE49-F238E27FC236}">
                  <a16:creationId xmlns:a16="http://schemas.microsoft.com/office/drawing/2014/main" id="{A4E6D668-F73D-1C71-CF29-9F70B75CF04A}"/>
                </a:ext>
              </a:extLst>
            </xdr:cNvPr>
            <xdr:cNvSpPr/>
          </xdr:nvSpPr>
          <xdr:spPr>
            <a:xfrm>
              <a:off x="516883" y="17278895"/>
              <a:ext cx="4136001" cy="347370"/>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2" rIns="23942" bIns="23943"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mn-ea"/>
                  <a:ea typeface="+mn-ea"/>
                </a:rPr>
                <a:t>当本部調査員が事務所調査（事前に調査員との日時調整有り）</a:t>
              </a:r>
            </a:p>
          </xdr:txBody>
        </xdr:sp>
        <xdr:sp macro="" textlink="">
          <xdr:nvSpPr>
            <xdr:cNvPr id="13" name="フリーフォーム: 図形 12">
              <a:extLst>
                <a:ext uri="{FF2B5EF4-FFF2-40B4-BE49-F238E27FC236}">
                  <a16:creationId xmlns:a16="http://schemas.microsoft.com/office/drawing/2014/main" id="{CCCFFC08-5C6D-43FF-747C-8A10991F974C}"/>
                </a:ext>
              </a:extLst>
            </xdr:cNvPr>
            <xdr:cNvSpPr/>
          </xdr:nvSpPr>
          <xdr:spPr>
            <a:xfrm>
              <a:off x="133347" y="18132699"/>
              <a:ext cx="374089" cy="534413"/>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ln w="6350">
              <a:solidFill>
                <a:sysClr val="windowText" lastClr="000000"/>
              </a:solidFill>
            </a:ln>
          </xdr:spPr>
          <xdr:style>
            <a:lnRef idx="2">
              <a:scrgbClr r="0" g="0" b="0"/>
            </a:lnRef>
            <a:fillRef idx="1">
              <a:schemeClr val="accent3">
                <a:shade val="80000"/>
                <a:hueOff val="131344"/>
                <a:satOff val="-859"/>
                <a:lumOff val="14732"/>
                <a:alphaOff val="0"/>
              </a:schemeClr>
            </a:fillRef>
            <a:effectRef idx="0">
              <a:schemeClr val="accent3">
                <a:shade val="80000"/>
                <a:hueOff val="131344"/>
                <a:satOff val="-859"/>
                <a:lumOff val="14732"/>
                <a:alphaOff val="0"/>
              </a:schemeClr>
            </a:effectRef>
            <a:fontRef idx="minor">
              <a:schemeClr val="lt1"/>
            </a:fontRef>
          </xdr:style>
          <xdr:txBody>
            <a:bodyPr spcFirstLastPara="0" vert="horz" wrap="square" lIns="6986" tIns="194030"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14" name="フリーフォーム: 図形 13">
              <a:extLst>
                <a:ext uri="{FF2B5EF4-FFF2-40B4-BE49-F238E27FC236}">
                  <a16:creationId xmlns:a16="http://schemas.microsoft.com/office/drawing/2014/main" id="{53EFDC26-6130-A8CB-5F58-3A903878FCE8}"/>
                </a:ext>
              </a:extLst>
            </xdr:cNvPr>
            <xdr:cNvSpPr/>
          </xdr:nvSpPr>
          <xdr:spPr>
            <a:xfrm>
              <a:off x="507436" y="18132700"/>
              <a:ext cx="4136001" cy="347370"/>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2" rIns="23942" bIns="23943"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mn-ea"/>
                  <a:ea typeface="+mn-ea"/>
                </a:rPr>
                <a:t>当本部入会審査委員会にて審査（毎月中旬頃）</a:t>
              </a:r>
            </a:p>
          </xdr:txBody>
        </xdr:sp>
        <xdr:sp macro="" textlink="">
          <xdr:nvSpPr>
            <xdr:cNvPr id="15" name="フリーフォーム: 図形 14">
              <a:extLst>
                <a:ext uri="{FF2B5EF4-FFF2-40B4-BE49-F238E27FC236}">
                  <a16:creationId xmlns:a16="http://schemas.microsoft.com/office/drawing/2014/main" id="{E887B09C-BAB8-0546-65A1-947FCF164461}"/>
                </a:ext>
              </a:extLst>
            </xdr:cNvPr>
            <xdr:cNvSpPr/>
          </xdr:nvSpPr>
          <xdr:spPr>
            <a:xfrm>
              <a:off x="133347" y="18560108"/>
              <a:ext cx="374089" cy="534413"/>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ln w="6350">
              <a:solidFill>
                <a:sysClr val="windowText" lastClr="000000"/>
              </a:solidFill>
            </a:ln>
          </xdr:spPr>
          <xdr:style>
            <a:lnRef idx="2">
              <a:scrgbClr r="0" g="0" b="0"/>
            </a:lnRef>
            <a:fillRef idx="1">
              <a:schemeClr val="accent3">
                <a:shade val="80000"/>
                <a:hueOff val="175126"/>
                <a:satOff val="-1145"/>
                <a:lumOff val="19643"/>
                <a:alphaOff val="0"/>
              </a:schemeClr>
            </a:fillRef>
            <a:effectRef idx="0">
              <a:schemeClr val="accent3">
                <a:shade val="80000"/>
                <a:hueOff val="175126"/>
                <a:satOff val="-1145"/>
                <a:lumOff val="19643"/>
                <a:alphaOff val="0"/>
              </a:schemeClr>
            </a:effectRef>
            <a:fontRef idx="minor">
              <a:schemeClr val="lt1"/>
            </a:fontRef>
          </xdr:style>
          <xdr:txBody>
            <a:bodyPr spcFirstLastPara="0" vert="horz" wrap="square" lIns="6986" tIns="194030"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16" name="フリーフォーム: 図形 15">
              <a:extLst>
                <a:ext uri="{FF2B5EF4-FFF2-40B4-BE49-F238E27FC236}">
                  <a16:creationId xmlns:a16="http://schemas.microsoft.com/office/drawing/2014/main" id="{CD94DA19-9C94-DAEA-92E0-733B1EA3D1D4}"/>
                </a:ext>
              </a:extLst>
            </xdr:cNvPr>
            <xdr:cNvSpPr/>
          </xdr:nvSpPr>
          <xdr:spPr>
            <a:xfrm>
              <a:off x="507436" y="18560109"/>
              <a:ext cx="4136001" cy="347370"/>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2" rIns="23942" bIns="23943"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mn-ea"/>
                  <a:ea typeface="+mn-ea"/>
                </a:rPr>
                <a:t>免許通知後、管轄支部に免許証等を授受</a:t>
              </a:r>
            </a:p>
          </xdr:txBody>
        </xdr:sp>
        <xdr:sp macro="" textlink="">
          <xdr:nvSpPr>
            <xdr:cNvPr id="17" name="フリーフォーム: 図形 16">
              <a:extLst>
                <a:ext uri="{FF2B5EF4-FFF2-40B4-BE49-F238E27FC236}">
                  <a16:creationId xmlns:a16="http://schemas.microsoft.com/office/drawing/2014/main" id="{2F3C18A8-25F6-08E7-DE2E-908CB23BB786}"/>
                </a:ext>
              </a:extLst>
            </xdr:cNvPr>
            <xdr:cNvSpPr/>
          </xdr:nvSpPr>
          <xdr:spPr>
            <a:xfrm>
              <a:off x="133347" y="18987517"/>
              <a:ext cx="374089" cy="534413"/>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ln w="6350">
              <a:solidFill>
                <a:sysClr val="windowText" lastClr="000000"/>
              </a:solidFill>
            </a:ln>
          </xdr:spPr>
          <xdr:style>
            <a:lnRef idx="2">
              <a:scrgbClr r="0" g="0" b="0"/>
            </a:lnRef>
            <a:fillRef idx="1">
              <a:schemeClr val="accent3">
                <a:shade val="80000"/>
                <a:hueOff val="218907"/>
                <a:satOff val="-1431"/>
                <a:lumOff val="24554"/>
                <a:alphaOff val="0"/>
              </a:schemeClr>
            </a:fillRef>
            <a:effectRef idx="0">
              <a:schemeClr val="accent3">
                <a:shade val="80000"/>
                <a:hueOff val="218907"/>
                <a:satOff val="-1431"/>
                <a:lumOff val="24554"/>
                <a:alphaOff val="0"/>
              </a:schemeClr>
            </a:effectRef>
            <a:fontRef idx="minor">
              <a:schemeClr val="lt1"/>
            </a:fontRef>
          </xdr:style>
          <xdr:txBody>
            <a:bodyPr spcFirstLastPara="0" vert="horz" wrap="square" lIns="6986" tIns="194030"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18" name="フリーフォーム: 図形 17">
              <a:extLst>
                <a:ext uri="{FF2B5EF4-FFF2-40B4-BE49-F238E27FC236}">
                  <a16:creationId xmlns:a16="http://schemas.microsoft.com/office/drawing/2014/main" id="{DAD45C8D-7EA0-F96C-D2DA-A33FF9849BFD}"/>
                </a:ext>
              </a:extLst>
            </xdr:cNvPr>
            <xdr:cNvSpPr/>
          </xdr:nvSpPr>
          <xdr:spPr>
            <a:xfrm>
              <a:off x="516883" y="19422984"/>
              <a:ext cx="4136001" cy="347370"/>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3" rIns="23942" bIns="23942" numCol="1" spcCol="1270" anchor="ctr" anchorCtr="0">
              <a:noAutofit/>
            </a:bodyPr>
            <a:lstStyle/>
            <a:p>
              <a:pPr marL="57150" lvl="1" indent="-57150" algn="l" defTabSz="488950">
                <a:lnSpc>
                  <a:spcPct val="90000"/>
                </a:lnSpc>
                <a:spcBef>
                  <a:spcPct val="0"/>
                </a:spcBef>
                <a:spcAft>
                  <a:spcPct val="15000"/>
                </a:spcAft>
                <a:buChar char="•"/>
              </a:pPr>
              <a:r>
                <a:rPr kumimoji="1" lang="ja-JP" altLang="en-US" sz="1100" kern="1200">
                  <a:latin typeface="+mn-ea"/>
                  <a:ea typeface="+mn-ea"/>
                </a:rPr>
                <a:t>兵庫県本部より、会員証等を郵送</a:t>
              </a:r>
            </a:p>
          </xdr:txBody>
        </xdr:sp>
      </xdr:grpSp>
      <xdr:sp macro="" textlink="">
        <xdr:nvSpPr>
          <xdr:cNvPr id="4" name="フリーフォーム: 図形 3">
            <a:extLst>
              <a:ext uri="{FF2B5EF4-FFF2-40B4-BE49-F238E27FC236}">
                <a16:creationId xmlns:a16="http://schemas.microsoft.com/office/drawing/2014/main" id="{51B1595F-198F-9075-67F4-62DEBD687A7C}"/>
              </a:ext>
            </a:extLst>
          </xdr:cNvPr>
          <xdr:cNvSpPr/>
        </xdr:nvSpPr>
        <xdr:spPr>
          <a:xfrm>
            <a:off x="130969" y="19395281"/>
            <a:ext cx="380575" cy="534413"/>
          </a:xfrm>
          <a:custGeom>
            <a:avLst/>
            <a:gdLst>
              <a:gd name="connsiteX0" fmla="*/ 0 w 534413"/>
              <a:gd name="connsiteY0" fmla="*/ 0 h 374089"/>
              <a:gd name="connsiteX1" fmla="*/ 347369 w 534413"/>
              <a:gd name="connsiteY1" fmla="*/ 0 h 374089"/>
              <a:gd name="connsiteX2" fmla="*/ 534413 w 534413"/>
              <a:gd name="connsiteY2" fmla="*/ 187045 h 374089"/>
              <a:gd name="connsiteX3" fmla="*/ 347369 w 534413"/>
              <a:gd name="connsiteY3" fmla="*/ 374089 h 374089"/>
              <a:gd name="connsiteX4" fmla="*/ 0 w 534413"/>
              <a:gd name="connsiteY4" fmla="*/ 374089 h 374089"/>
              <a:gd name="connsiteX5" fmla="*/ 187045 w 534413"/>
              <a:gd name="connsiteY5" fmla="*/ 187045 h 374089"/>
              <a:gd name="connsiteX6" fmla="*/ 0 w 534413"/>
              <a:gd name="connsiteY6" fmla="*/ 0 h 374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34413" h="374089">
                <a:moveTo>
                  <a:pt x="534412" y="0"/>
                </a:moveTo>
                <a:lnTo>
                  <a:pt x="534412" y="243158"/>
                </a:lnTo>
                <a:lnTo>
                  <a:pt x="267206" y="374089"/>
                </a:lnTo>
                <a:lnTo>
                  <a:pt x="1" y="243158"/>
                </a:lnTo>
                <a:lnTo>
                  <a:pt x="1" y="0"/>
                </a:lnTo>
                <a:lnTo>
                  <a:pt x="267206" y="130931"/>
                </a:lnTo>
                <a:lnTo>
                  <a:pt x="534412" y="0"/>
                </a:lnTo>
                <a:close/>
              </a:path>
            </a:pathLst>
          </a:custGeom>
          <a:solidFill>
            <a:schemeClr val="accent3">
              <a:shade val="80000"/>
              <a:hueOff val="218907"/>
              <a:satOff val="-1431"/>
              <a:lumOff val="24554"/>
              <a:alpha val="90000"/>
            </a:schemeClr>
          </a:solidFill>
          <a:ln w="6350">
            <a:solidFill>
              <a:sysClr val="windowText" lastClr="000000"/>
            </a:solidFill>
          </a:ln>
        </xdr:spPr>
        <xdr:style>
          <a:lnRef idx="2">
            <a:scrgbClr r="0" g="0" b="0"/>
          </a:lnRef>
          <a:fillRef idx="1">
            <a:schemeClr val="accent3">
              <a:shade val="80000"/>
              <a:hueOff val="218907"/>
              <a:satOff val="-1431"/>
              <a:lumOff val="24554"/>
              <a:alphaOff val="0"/>
            </a:schemeClr>
          </a:fillRef>
          <a:effectRef idx="0">
            <a:schemeClr val="accent3">
              <a:shade val="80000"/>
              <a:hueOff val="218907"/>
              <a:satOff val="-1431"/>
              <a:lumOff val="24554"/>
              <a:alphaOff val="0"/>
            </a:schemeClr>
          </a:effectRef>
          <a:fontRef idx="minor">
            <a:schemeClr val="lt1"/>
          </a:fontRef>
        </xdr:style>
        <xdr:txBody>
          <a:bodyPr spcFirstLastPara="0" vert="horz" wrap="square" lIns="6986" tIns="194030" rIns="6984" bIns="194029"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mn-ea"/>
              <a:ea typeface="+mn-ea"/>
            </a:endParaRPr>
          </a:p>
        </xdr:txBody>
      </xdr:sp>
      <xdr:sp macro="" textlink="">
        <xdr:nvSpPr>
          <xdr:cNvPr id="5" name="フリーフォーム: 図形 4">
            <a:extLst>
              <a:ext uri="{FF2B5EF4-FFF2-40B4-BE49-F238E27FC236}">
                <a16:creationId xmlns:a16="http://schemas.microsoft.com/office/drawing/2014/main" id="{94503937-2214-1EA7-C9DC-FC26EEC187B1}"/>
              </a:ext>
            </a:extLst>
          </xdr:cNvPr>
          <xdr:cNvSpPr/>
        </xdr:nvSpPr>
        <xdr:spPr>
          <a:xfrm>
            <a:off x="520991" y="18983912"/>
            <a:ext cx="4136424" cy="370144"/>
          </a:xfrm>
          <a:custGeom>
            <a:avLst/>
            <a:gdLst>
              <a:gd name="connsiteX0" fmla="*/ 57896 w 347369"/>
              <a:gd name="connsiteY0" fmla="*/ 0 h 4136000"/>
              <a:gd name="connsiteX1" fmla="*/ 289473 w 347369"/>
              <a:gd name="connsiteY1" fmla="*/ 0 h 4136000"/>
              <a:gd name="connsiteX2" fmla="*/ 347369 w 347369"/>
              <a:gd name="connsiteY2" fmla="*/ 57896 h 4136000"/>
              <a:gd name="connsiteX3" fmla="*/ 347369 w 347369"/>
              <a:gd name="connsiteY3" fmla="*/ 4136000 h 4136000"/>
              <a:gd name="connsiteX4" fmla="*/ 347369 w 347369"/>
              <a:gd name="connsiteY4" fmla="*/ 4136000 h 4136000"/>
              <a:gd name="connsiteX5" fmla="*/ 0 w 347369"/>
              <a:gd name="connsiteY5" fmla="*/ 4136000 h 4136000"/>
              <a:gd name="connsiteX6" fmla="*/ 0 w 347369"/>
              <a:gd name="connsiteY6" fmla="*/ 4136000 h 4136000"/>
              <a:gd name="connsiteX7" fmla="*/ 0 w 347369"/>
              <a:gd name="connsiteY7" fmla="*/ 57896 h 4136000"/>
              <a:gd name="connsiteX8" fmla="*/ 57896 w 347369"/>
              <a:gd name="connsiteY8" fmla="*/ 0 h 4136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7369" h="4136000">
                <a:moveTo>
                  <a:pt x="347369" y="689351"/>
                </a:moveTo>
                <a:lnTo>
                  <a:pt x="347369" y="3446649"/>
                </a:lnTo>
                <a:cubicBezTo>
                  <a:pt x="347369" y="3827363"/>
                  <a:pt x="345192" y="4135994"/>
                  <a:pt x="342506" y="4135994"/>
                </a:cubicBezTo>
                <a:lnTo>
                  <a:pt x="0" y="4135994"/>
                </a:lnTo>
                <a:lnTo>
                  <a:pt x="0" y="4135994"/>
                </a:lnTo>
                <a:lnTo>
                  <a:pt x="0" y="6"/>
                </a:lnTo>
                <a:lnTo>
                  <a:pt x="0" y="6"/>
                </a:lnTo>
                <a:lnTo>
                  <a:pt x="342506" y="6"/>
                </a:lnTo>
                <a:cubicBezTo>
                  <a:pt x="345192" y="6"/>
                  <a:pt x="347369" y="308637"/>
                  <a:pt x="347369" y="689351"/>
                </a:cubicBezTo>
                <a:close/>
              </a:path>
            </a:pathLst>
          </a:custGeom>
          <a:ln w="6350">
            <a:solidFill>
              <a:sysClr val="windowText" lastClr="000000"/>
            </a:solidFill>
          </a:ln>
        </xdr:spPr>
        <xdr:style>
          <a:lnRef idx="2">
            <a:scrgbClr r="0" g="0" b="0"/>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78233" tIns="23943" rIns="23942" bIns="23942" numCol="1" spcCol="1270" anchor="ctr" anchorCtr="0">
            <a:noAutofit/>
          </a:bodyPr>
          <a:lstStyle/>
          <a:p>
            <a:pPr marL="57150" lvl="1" indent="-57150" algn="l" defTabSz="488950">
              <a:lnSpc>
                <a:spcPct val="90000"/>
              </a:lnSpc>
              <a:spcBef>
                <a:spcPct val="0"/>
              </a:spcBef>
              <a:spcAft>
                <a:spcPct val="15000"/>
              </a:spcAft>
              <a:buChar char="•"/>
            </a:pPr>
            <a:r>
              <a:rPr kumimoji="1" lang="ja-JP" altLang="en-US" sz="1050" kern="1200">
                <a:latin typeface="+mn-ea"/>
                <a:ea typeface="+mn-ea"/>
              </a:rPr>
              <a:t>弁済業務保証金分担金供託をもって、入会手続完了</a:t>
            </a:r>
          </a:p>
          <a:p>
            <a:pPr marL="57150" lvl="1" indent="-57150" algn="l" defTabSz="488950">
              <a:lnSpc>
                <a:spcPct val="90000"/>
              </a:lnSpc>
              <a:spcBef>
                <a:spcPct val="0"/>
              </a:spcBef>
              <a:spcAft>
                <a:spcPct val="15000"/>
              </a:spcAft>
              <a:buChar char="•"/>
            </a:pPr>
            <a:r>
              <a:rPr kumimoji="1" lang="ja-JP" altLang="en-US" sz="1050" kern="1200">
                <a:latin typeface="+mn-ea"/>
                <a:ea typeface="+mn-ea"/>
              </a:rPr>
              <a:t>供託後、レインズ・ラビーネットの利用開始</a:t>
            </a:r>
            <a:endParaRPr kumimoji="1" lang="en-US" altLang="ja-JP" sz="1050" kern="1200">
              <a:latin typeface="+mn-ea"/>
              <a:ea typeface="+mn-ea"/>
            </a:endParaRPr>
          </a:p>
        </xdr:txBody>
      </xdr:sp>
    </xdr:grpSp>
    <xdr:clientData/>
  </xdr:twoCellAnchor>
  <xdr:twoCellAnchor>
    <xdr:from>
      <xdr:col>38</xdr:col>
      <xdr:colOff>28575</xdr:colOff>
      <xdr:row>13</xdr:row>
      <xdr:rowOff>38100</xdr:rowOff>
    </xdr:from>
    <xdr:to>
      <xdr:col>53</xdr:col>
      <xdr:colOff>85725</xdr:colOff>
      <xdr:row>17</xdr:row>
      <xdr:rowOff>161926</xdr:rowOff>
    </xdr:to>
    <xdr:sp macro="" textlink="">
      <xdr:nvSpPr>
        <xdr:cNvPr id="19" name="テキスト ボックス 18">
          <a:extLst>
            <a:ext uri="{FF2B5EF4-FFF2-40B4-BE49-F238E27FC236}">
              <a16:creationId xmlns:a16="http://schemas.microsoft.com/office/drawing/2014/main" id="{D3DD681E-BB0D-4489-8C6E-A96EEE3A7D1B}"/>
            </a:ext>
          </a:extLst>
        </xdr:cNvPr>
        <xdr:cNvSpPr txBox="1"/>
      </xdr:nvSpPr>
      <xdr:spPr>
        <a:xfrm>
          <a:off x="4810125" y="2571750"/>
          <a:ext cx="1914525" cy="88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行政庁（管轄県民局）により、手続きの流れが多少</a:t>
          </a:r>
        </a:p>
        <a:p>
          <a:r>
            <a:rPr kumimoji="1" lang="ja-JP" altLang="en-US" sz="1100"/>
            <a:t>異なる場合があります。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43C792D-5348-4E60-9A5B-F5AD9716231B}"/>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374787" name="Check Box 3" hidden="1">
              <a:extLst>
                <a:ext uri="{63B3BB69-23CF-44E3-9099-C40C66FF867C}">
                  <a14:compatExt spid="_x0000_s374787"/>
                </a:ext>
                <a:ext uri="{FF2B5EF4-FFF2-40B4-BE49-F238E27FC236}">
                  <a16:creationId xmlns:a16="http://schemas.microsoft.com/office/drawing/2014/main" id="{00000000-0008-0000-0600-000003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374788" name="Check Box 4" hidden="1">
              <a:extLst>
                <a:ext uri="{63B3BB69-23CF-44E3-9099-C40C66FF867C}">
                  <a14:compatExt spid="_x0000_s374788"/>
                </a:ext>
                <a:ext uri="{FF2B5EF4-FFF2-40B4-BE49-F238E27FC236}">
                  <a16:creationId xmlns:a16="http://schemas.microsoft.com/office/drawing/2014/main" id="{00000000-0008-0000-0600-000004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74789" name="Check Box 5" hidden="1">
              <a:extLst>
                <a:ext uri="{63B3BB69-23CF-44E3-9099-C40C66FF867C}">
                  <a14:compatExt spid="_x0000_s374789"/>
                </a:ext>
                <a:ext uri="{FF2B5EF4-FFF2-40B4-BE49-F238E27FC236}">
                  <a16:creationId xmlns:a16="http://schemas.microsoft.com/office/drawing/2014/main" id="{00000000-0008-0000-0600-000005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74790" name="Check Box 6" hidden="1">
              <a:extLst>
                <a:ext uri="{63B3BB69-23CF-44E3-9099-C40C66FF867C}">
                  <a14:compatExt spid="_x0000_s374790"/>
                </a:ext>
                <a:ext uri="{FF2B5EF4-FFF2-40B4-BE49-F238E27FC236}">
                  <a16:creationId xmlns:a16="http://schemas.microsoft.com/office/drawing/2014/main" id="{00000000-0008-0000-0600-000006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74791" name="Check Box 7" hidden="1">
              <a:extLst>
                <a:ext uri="{63B3BB69-23CF-44E3-9099-C40C66FF867C}">
                  <a14:compatExt spid="_x0000_s374791"/>
                </a:ext>
                <a:ext uri="{FF2B5EF4-FFF2-40B4-BE49-F238E27FC236}">
                  <a16:creationId xmlns:a16="http://schemas.microsoft.com/office/drawing/2014/main" id="{00000000-0008-0000-0600-000007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74792" name="Check Box 8" hidden="1">
              <a:extLst>
                <a:ext uri="{63B3BB69-23CF-44E3-9099-C40C66FF867C}">
                  <a14:compatExt spid="_x0000_s374792"/>
                </a:ext>
                <a:ext uri="{FF2B5EF4-FFF2-40B4-BE49-F238E27FC236}">
                  <a16:creationId xmlns:a16="http://schemas.microsoft.com/office/drawing/2014/main" id="{00000000-0008-0000-0600-000008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74793" name="Check Box 9" hidden="1">
              <a:extLst>
                <a:ext uri="{63B3BB69-23CF-44E3-9099-C40C66FF867C}">
                  <a14:compatExt spid="_x0000_s374793"/>
                </a:ext>
                <a:ext uri="{FF2B5EF4-FFF2-40B4-BE49-F238E27FC236}">
                  <a16:creationId xmlns:a16="http://schemas.microsoft.com/office/drawing/2014/main" id="{00000000-0008-0000-0600-000009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74794" name="Check Box 10" hidden="1">
              <a:extLst>
                <a:ext uri="{63B3BB69-23CF-44E3-9099-C40C66FF867C}">
                  <a14:compatExt spid="_x0000_s374794"/>
                </a:ext>
                <a:ext uri="{FF2B5EF4-FFF2-40B4-BE49-F238E27FC236}">
                  <a16:creationId xmlns:a16="http://schemas.microsoft.com/office/drawing/2014/main" id="{00000000-0008-0000-0600-00000A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74795" name="Check Box 11" hidden="1">
              <a:extLst>
                <a:ext uri="{63B3BB69-23CF-44E3-9099-C40C66FF867C}">
                  <a14:compatExt spid="_x0000_s374795"/>
                </a:ext>
                <a:ext uri="{FF2B5EF4-FFF2-40B4-BE49-F238E27FC236}">
                  <a16:creationId xmlns:a16="http://schemas.microsoft.com/office/drawing/2014/main" id="{00000000-0008-0000-0600-00000BB80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85725</xdr:colOff>
      <xdr:row>21</xdr:row>
      <xdr:rowOff>104775</xdr:rowOff>
    </xdr:from>
    <xdr:to>
      <xdr:col>55</xdr:col>
      <xdr:colOff>76200</xdr:colOff>
      <xdr:row>34</xdr:row>
      <xdr:rowOff>123825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5676900" y="4457700"/>
          <a:ext cx="4953000" cy="274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142875</xdr:colOff>
      <xdr:row>22</xdr:row>
      <xdr:rowOff>47625</xdr:rowOff>
    </xdr:from>
    <xdr:to>
      <xdr:col>54</xdr:col>
      <xdr:colOff>85725</xdr:colOff>
      <xdr:row>34</xdr:row>
      <xdr:rowOff>161925</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H="1" flipV="1">
          <a:off x="5734050" y="4610100"/>
          <a:ext cx="4705350" cy="2628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26</xdr:row>
      <xdr:rowOff>123826</xdr:rowOff>
    </xdr:from>
    <xdr:to>
      <xdr:col>50</xdr:col>
      <xdr:colOff>9525</xdr:colOff>
      <xdr:row>30</xdr:row>
      <xdr:rowOff>123825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6696075" y="5524501"/>
          <a:ext cx="2905125"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連帯保証人（第三者）は記入不要です。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2" name="図 1">
          <a:extLst>
            <a:ext uri="{FF2B5EF4-FFF2-40B4-BE49-F238E27FC236}">
              <a16:creationId xmlns:a16="http://schemas.microsoft.com/office/drawing/2014/main" id="{B14E14A0-9845-419D-8A3F-F8E92883DB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57200" y="5010150"/>
          <a:ext cx="6403049"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9F2AE3AB-60BD-427D-B4A6-F98F248825C1}"/>
            </a:ext>
          </a:extLst>
        </xdr:cNvPr>
        <xdr:cNvSpPr txBox="1"/>
      </xdr:nvSpPr>
      <xdr:spPr>
        <a:xfrm>
          <a:off x="122872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A64FE287-A4DA-4F72-826A-2ED656268A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1950" y="1752600"/>
          <a:ext cx="4698446" cy="40825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3F57C0F2-9F2A-4A46-A0E7-BFFE9C90706F}"/>
            </a:ext>
          </a:extLst>
        </xdr:cNvPr>
        <xdr:cNvSpPr txBox="1"/>
      </xdr:nvSpPr>
      <xdr:spPr>
        <a:xfrm>
          <a:off x="4381500" y="222885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76200</xdr:colOff>
      <xdr:row>8</xdr:row>
      <xdr:rowOff>9525</xdr:rowOff>
    </xdr:from>
    <xdr:to>
      <xdr:col>12</xdr:col>
      <xdr:colOff>25823</xdr:colOff>
      <xdr:row>17</xdr:row>
      <xdr:rowOff>68982</xdr:rowOff>
    </xdr:to>
    <xdr:sp macro="" textlink="">
      <xdr:nvSpPr>
        <xdr:cNvPr id="2" name="フローチャート: 処理 1">
          <a:extLst>
            <a:ext uri="{FF2B5EF4-FFF2-40B4-BE49-F238E27FC236}">
              <a16:creationId xmlns:a16="http://schemas.microsoft.com/office/drawing/2014/main" id="{00000000-0008-0000-0A00-000002000000}"/>
            </a:ext>
          </a:extLst>
        </xdr:cNvPr>
        <xdr:cNvSpPr/>
      </xdr:nvSpPr>
      <xdr:spPr>
        <a:xfrm>
          <a:off x="323850" y="2238375"/>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twoCellAnchor>
    <xdr:from>
      <xdr:col>28</xdr:col>
      <xdr:colOff>104775</xdr:colOff>
      <xdr:row>8</xdr:row>
      <xdr:rowOff>19050</xdr:rowOff>
    </xdr:from>
    <xdr:to>
      <xdr:col>38</xdr:col>
      <xdr:colOff>54398</xdr:colOff>
      <xdr:row>17</xdr:row>
      <xdr:rowOff>78507</xdr:rowOff>
    </xdr:to>
    <xdr:sp macro="" textlink="">
      <xdr:nvSpPr>
        <xdr:cNvPr id="3" name="フローチャート: 処理 2">
          <a:extLst>
            <a:ext uri="{FF2B5EF4-FFF2-40B4-BE49-F238E27FC236}">
              <a16:creationId xmlns:a16="http://schemas.microsoft.com/office/drawing/2014/main" id="{00000000-0008-0000-0A00-000003000000}"/>
            </a:ext>
          </a:extLst>
        </xdr:cNvPr>
        <xdr:cNvSpPr/>
      </xdr:nvSpPr>
      <xdr:spPr>
        <a:xfrm>
          <a:off x="3571875" y="2247900"/>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twoCellAnchor>
    <xdr:from>
      <xdr:col>41</xdr:col>
      <xdr:colOff>104775</xdr:colOff>
      <xdr:row>8</xdr:row>
      <xdr:rowOff>0</xdr:rowOff>
    </xdr:from>
    <xdr:to>
      <xdr:col>51</xdr:col>
      <xdr:colOff>54398</xdr:colOff>
      <xdr:row>17</xdr:row>
      <xdr:rowOff>59457</xdr:rowOff>
    </xdr:to>
    <xdr:sp macro="" textlink="">
      <xdr:nvSpPr>
        <xdr:cNvPr id="4" name="フローチャート: 処理 3">
          <a:extLst>
            <a:ext uri="{FF2B5EF4-FFF2-40B4-BE49-F238E27FC236}">
              <a16:creationId xmlns:a16="http://schemas.microsoft.com/office/drawing/2014/main" id="{00000000-0008-0000-0A00-000004000000}"/>
            </a:ext>
          </a:extLst>
        </xdr:cNvPr>
        <xdr:cNvSpPr/>
      </xdr:nvSpPr>
      <xdr:spPr>
        <a:xfrm>
          <a:off x="5181600" y="2228850"/>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twoCellAnchor>
    <xdr:from>
      <xdr:col>4</xdr:col>
      <xdr:colOff>0</xdr:colOff>
      <xdr:row>27</xdr:row>
      <xdr:rowOff>0</xdr:rowOff>
    </xdr:from>
    <xdr:to>
      <xdr:col>13</xdr:col>
      <xdr:colOff>73448</xdr:colOff>
      <xdr:row>36</xdr:row>
      <xdr:rowOff>59457</xdr:rowOff>
    </xdr:to>
    <xdr:sp macro="" textlink="">
      <xdr:nvSpPr>
        <xdr:cNvPr id="5" name="フローチャート: 処理 4">
          <a:extLst>
            <a:ext uri="{FF2B5EF4-FFF2-40B4-BE49-F238E27FC236}">
              <a16:creationId xmlns:a16="http://schemas.microsoft.com/office/drawing/2014/main" id="{00000000-0008-0000-0A00-000005000000}"/>
            </a:ext>
          </a:extLst>
        </xdr:cNvPr>
        <xdr:cNvSpPr/>
      </xdr:nvSpPr>
      <xdr:spPr>
        <a:xfrm>
          <a:off x="495300" y="5972175"/>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twoCellAnchor>
    <xdr:from>
      <xdr:col>23</xdr:col>
      <xdr:colOff>0</xdr:colOff>
      <xdr:row>27</xdr:row>
      <xdr:rowOff>0</xdr:rowOff>
    </xdr:from>
    <xdr:to>
      <xdr:col>32</xdr:col>
      <xdr:colOff>73448</xdr:colOff>
      <xdr:row>36</xdr:row>
      <xdr:rowOff>59457</xdr:rowOff>
    </xdr:to>
    <xdr:sp macro="" textlink="">
      <xdr:nvSpPr>
        <xdr:cNvPr id="6" name="フローチャート: 処理 5">
          <a:extLst>
            <a:ext uri="{FF2B5EF4-FFF2-40B4-BE49-F238E27FC236}">
              <a16:creationId xmlns:a16="http://schemas.microsoft.com/office/drawing/2014/main" id="{00000000-0008-0000-0A00-000006000000}"/>
            </a:ext>
          </a:extLst>
        </xdr:cNvPr>
        <xdr:cNvSpPr/>
      </xdr:nvSpPr>
      <xdr:spPr>
        <a:xfrm>
          <a:off x="2847975" y="5972175"/>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twoCellAnchor>
    <xdr:from>
      <xdr:col>40</xdr:col>
      <xdr:colOff>0</xdr:colOff>
      <xdr:row>27</xdr:row>
      <xdr:rowOff>0</xdr:rowOff>
    </xdr:from>
    <xdr:to>
      <xdr:col>49</xdr:col>
      <xdr:colOff>73448</xdr:colOff>
      <xdr:row>36</xdr:row>
      <xdr:rowOff>59457</xdr:rowOff>
    </xdr:to>
    <xdr:sp macro="" textlink="">
      <xdr:nvSpPr>
        <xdr:cNvPr id="7" name="フローチャート: 処理 6">
          <a:extLst>
            <a:ext uri="{FF2B5EF4-FFF2-40B4-BE49-F238E27FC236}">
              <a16:creationId xmlns:a16="http://schemas.microsoft.com/office/drawing/2014/main" id="{00000000-0008-0000-0A00-000007000000}"/>
            </a:ext>
          </a:extLst>
        </xdr:cNvPr>
        <xdr:cNvSpPr/>
      </xdr:nvSpPr>
      <xdr:spPr>
        <a:xfrm>
          <a:off x="4953000" y="5972175"/>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twoCellAnchor>
    <xdr:from>
      <xdr:col>15</xdr:col>
      <xdr:colOff>76200</xdr:colOff>
      <xdr:row>8</xdr:row>
      <xdr:rowOff>0</xdr:rowOff>
    </xdr:from>
    <xdr:to>
      <xdr:col>25</xdr:col>
      <xdr:colOff>25823</xdr:colOff>
      <xdr:row>17</xdr:row>
      <xdr:rowOff>59457</xdr:rowOff>
    </xdr:to>
    <xdr:sp macro="" textlink="">
      <xdr:nvSpPr>
        <xdr:cNvPr id="8" name="フローチャート: 処理 7">
          <a:extLst>
            <a:ext uri="{FF2B5EF4-FFF2-40B4-BE49-F238E27FC236}">
              <a16:creationId xmlns:a16="http://schemas.microsoft.com/office/drawing/2014/main" id="{00000000-0008-0000-0A00-000008000000}"/>
            </a:ext>
          </a:extLst>
        </xdr:cNvPr>
        <xdr:cNvSpPr/>
      </xdr:nvSpPr>
      <xdr:spPr>
        <a:xfrm>
          <a:off x="1933575" y="2228850"/>
          <a:ext cx="1187873" cy="160250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縦　　</a:t>
          </a:r>
          <a:r>
            <a:rPr kumimoji="1" lang="en-US" altLang="ja-JP" sz="1100">
              <a:solidFill>
                <a:schemeClr val="tx1"/>
              </a:solidFill>
              <a:latin typeface="ＭＳ Ｐ明朝" panose="02020600040205080304" pitchFamily="18" charset="-128"/>
              <a:ea typeface="ＭＳ Ｐ明朝" panose="02020600040205080304" pitchFamily="18" charset="-128"/>
            </a:rPr>
            <a:t>4cm</a:t>
          </a: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横　　</a:t>
          </a:r>
          <a:r>
            <a:rPr kumimoji="1" lang="en-US" altLang="ja-JP" sz="1100">
              <a:solidFill>
                <a:schemeClr val="tx1"/>
              </a:solidFill>
              <a:latin typeface="ＭＳ Ｐ明朝" panose="02020600040205080304" pitchFamily="18" charset="-128"/>
              <a:ea typeface="ＭＳ Ｐ明朝" panose="02020600040205080304" pitchFamily="18" charset="-128"/>
            </a:rPr>
            <a:t>3</a:t>
          </a:r>
          <a:r>
            <a:rPr kumimoji="1" lang="ja-JP" altLang="en-US" sz="1100">
              <a:solidFill>
                <a:schemeClr val="tx1"/>
              </a:solidFill>
              <a:latin typeface="ＭＳ Ｐ明朝" panose="02020600040205080304" pitchFamily="18" charset="-128"/>
              <a:ea typeface="ＭＳ Ｐ明朝" panose="02020600040205080304" pitchFamily="18" charset="-128"/>
            </a:rPr>
            <a:t>ｃｍ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9525</xdr:colOff>
      <xdr:row>15</xdr:row>
      <xdr:rowOff>104775</xdr:rowOff>
    </xdr:from>
    <xdr:to>
      <xdr:col>42</xdr:col>
      <xdr:colOff>47625</xdr:colOff>
      <xdr:row>15</xdr:row>
      <xdr:rowOff>104775</xdr:rowOff>
    </xdr:to>
    <xdr:sp macro="" textlink="">
      <xdr:nvSpPr>
        <xdr:cNvPr id="2" name="Line 1">
          <a:extLst>
            <a:ext uri="{FF2B5EF4-FFF2-40B4-BE49-F238E27FC236}">
              <a16:creationId xmlns:a16="http://schemas.microsoft.com/office/drawing/2014/main" id="{00000000-0008-0000-1800-000002000000}"/>
            </a:ext>
          </a:extLst>
        </xdr:cNvPr>
        <xdr:cNvSpPr>
          <a:spLocks noChangeShapeType="1"/>
        </xdr:cNvSpPr>
      </xdr:nvSpPr>
      <xdr:spPr bwMode="auto">
        <a:xfrm>
          <a:off x="1905000" y="3086100"/>
          <a:ext cx="2095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23</xdr:row>
      <xdr:rowOff>95250</xdr:rowOff>
    </xdr:from>
    <xdr:to>
      <xdr:col>51</xdr:col>
      <xdr:colOff>0</xdr:colOff>
      <xdr:row>23</xdr:row>
      <xdr:rowOff>95250</xdr:rowOff>
    </xdr:to>
    <xdr:sp macro="" textlink="">
      <xdr:nvSpPr>
        <xdr:cNvPr id="3" name="Line 4">
          <a:extLst>
            <a:ext uri="{FF2B5EF4-FFF2-40B4-BE49-F238E27FC236}">
              <a16:creationId xmlns:a16="http://schemas.microsoft.com/office/drawing/2014/main" id="{00000000-0008-0000-1800-000003000000}"/>
            </a:ext>
          </a:extLst>
        </xdr:cNvPr>
        <xdr:cNvSpPr>
          <a:spLocks noChangeShapeType="1"/>
        </xdr:cNvSpPr>
      </xdr:nvSpPr>
      <xdr:spPr bwMode="auto">
        <a:xfrm>
          <a:off x="2352675" y="4562475"/>
          <a:ext cx="228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28575</xdr:colOff>
      <xdr:row>24</xdr:row>
      <xdr:rowOff>180975</xdr:rowOff>
    </xdr:from>
    <xdr:to>
      <xdr:col>66</xdr:col>
      <xdr:colOff>28575</xdr:colOff>
      <xdr:row>24</xdr:row>
      <xdr:rowOff>180975</xdr:rowOff>
    </xdr:to>
    <xdr:sp macro="" textlink="">
      <xdr:nvSpPr>
        <xdr:cNvPr id="4" name="Line 5">
          <a:extLst>
            <a:ext uri="{FF2B5EF4-FFF2-40B4-BE49-F238E27FC236}">
              <a16:creationId xmlns:a16="http://schemas.microsoft.com/office/drawing/2014/main" id="{00000000-0008-0000-1800-000004000000}"/>
            </a:ext>
          </a:extLst>
        </xdr:cNvPr>
        <xdr:cNvSpPr>
          <a:spLocks noChangeShapeType="1"/>
        </xdr:cNvSpPr>
      </xdr:nvSpPr>
      <xdr:spPr bwMode="auto">
        <a:xfrm>
          <a:off x="2838450" y="4848225"/>
          <a:ext cx="6286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24</xdr:row>
      <xdr:rowOff>180975</xdr:rowOff>
    </xdr:from>
    <xdr:to>
      <xdr:col>87</xdr:col>
      <xdr:colOff>38100</xdr:colOff>
      <xdr:row>24</xdr:row>
      <xdr:rowOff>180975</xdr:rowOff>
    </xdr:to>
    <xdr:sp macro="" textlink="">
      <xdr:nvSpPr>
        <xdr:cNvPr id="5" name="Line 6">
          <a:extLst>
            <a:ext uri="{FF2B5EF4-FFF2-40B4-BE49-F238E27FC236}">
              <a16:creationId xmlns:a16="http://schemas.microsoft.com/office/drawing/2014/main" id="{00000000-0008-0000-1800-000005000000}"/>
            </a:ext>
          </a:extLst>
        </xdr:cNvPr>
        <xdr:cNvSpPr>
          <a:spLocks noChangeShapeType="1"/>
        </xdr:cNvSpPr>
      </xdr:nvSpPr>
      <xdr:spPr bwMode="auto">
        <a:xfrm>
          <a:off x="4143375" y="4848225"/>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28575</xdr:colOff>
      <xdr:row>24</xdr:row>
      <xdr:rowOff>180975</xdr:rowOff>
    </xdr:from>
    <xdr:to>
      <xdr:col>106</xdr:col>
      <xdr:colOff>28575</xdr:colOff>
      <xdr:row>24</xdr:row>
      <xdr:rowOff>180975</xdr:rowOff>
    </xdr:to>
    <xdr:sp macro="" textlink="">
      <xdr:nvSpPr>
        <xdr:cNvPr id="6" name="Line 7">
          <a:extLst>
            <a:ext uri="{FF2B5EF4-FFF2-40B4-BE49-F238E27FC236}">
              <a16:creationId xmlns:a16="http://schemas.microsoft.com/office/drawing/2014/main" id="{00000000-0008-0000-1800-000006000000}"/>
            </a:ext>
          </a:extLst>
        </xdr:cNvPr>
        <xdr:cNvSpPr>
          <a:spLocks noChangeShapeType="1"/>
        </xdr:cNvSpPr>
      </xdr:nvSpPr>
      <xdr:spPr bwMode="auto">
        <a:xfrm>
          <a:off x="5181600" y="4848225"/>
          <a:ext cx="5715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28575</xdr:colOff>
      <xdr:row>33</xdr:row>
      <xdr:rowOff>180975</xdr:rowOff>
    </xdr:from>
    <xdr:to>
      <xdr:col>66</xdr:col>
      <xdr:colOff>28575</xdr:colOff>
      <xdr:row>33</xdr:row>
      <xdr:rowOff>180975</xdr:rowOff>
    </xdr:to>
    <xdr:sp macro="" textlink="">
      <xdr:nvSpPr>
        <xdr:cNvPr id="7" name="Line 8">
          <a:extLst>
            <a:ext uri="{FF2B5EF4-FFF2-40B4-BE49-F238E27FC236}">
              <a16:creationId xmlns:a16="http://schemas.microsoft.com/office/drawing/2014/main" id="{00000000-0008-0000-1800-000007000000}"/>
            </a:ext>
          </a:extLst>
        </xdr:cNvPr>
        <xdr:cNvSpPr>
          <a:spLocks noChangeShapeType="1"/>
        </xdr:cNvSpPr>
      </xdr:nvSpPr>
      <xdr:spPr bwMode="auto">
        <a:xfrm>
          <a:off x="2838450" y="6591300"/>
          <a:ext cx="6286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33</xdr:row>
      <xdr:rowOff>180975</xdr:rowOff>
    </xdr:from>
    <xdr:to>
      <xdr:col>87</xdr:col>
      <xdr:colOff>38100</xdr:colOff>
      <xdr:row>33</xdr:row>
      <xdr:rowOff>180975</xdr:rowOff>
    </xdr:to>
    <xdr:sp macro="" textlink="">
      <xdr:nvSpPr>
        <xdr:cNvPr id="8" name="Line 9">
          <a:extLst>
            <a:ext uri="{FF2B5EF4-FFF2-40B4-BE49-F238E27FC236}">
              <a16:creationId xmlns:a16="http://schemas.microsoft.com/office/drawing/2014/main" id="{00000000-0008-0000-1800-000008000000}"/>
            </a:ext>
          </a:extLst>
        </xdr:cNvPr>
        <xdr:cNvSpPr>
          <a:spLocks noChangeShapeType="1"/>
        </xdr:cNvSpPr>
      </xdr:nvSpPr>
      <xdr:spPr bwMode="auto">
        <a:xfrm>
          <a:off x="4143375" y="6591300"/>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28575</xdr:colOff>
      <xdr:row>33</xdr:row>
      <xdr:rowOff>180975</xdr:rowOff>
    </xdr:from>
    <xdr:to>
      <xdr:col>106</xdr:col>
      <xdr:colOff>28575</xdr:colOff>
      <xdr:row>33</xdr:row>
      <xdr:rowOff>180975</xdr:rowOff>
    </xdr:to>
    <xdr:sp macro="" textlink="">
      <xdr:nvSpPr>
        <xdr:cNvPr id="9" name="Line 10">
          <a:extLst>
            <a:ext uri="{FF2B5EF4-FFF2-40B4-BE49-F238E27FC236}">
              <a16:creationId xmlns:a16="http://schemas.microsoft.com/office/drawing/2014/main" id="{00000000-0008-0000-1800-000009000000}"/>
            </a:ext>
          </a:extLst>
        </xdr:cNvPr>
        <xdr:cNvSpPr>
          <a:spLocks noChangeShapeType="1"/>
        </xdr:cNvSpPr>
      </xdr:nvSpPr>
      <xdr:spPr bwMode="auto">
        <a:xfrm>
          <a:off x="5181600" y="6591300"/>
          <a:ext cx="5715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12</xdr:row>
      <xdr:rowOff>95250</xdr:rowOff>
    </xdr:from>
    <xdr:to>
      <xdr:col>91</xdr:col>
      <xdr:colOff>0</xdr:colOff>
      <xdr:row>12</xdr:row>
      <xdr:rowOff>95250</xdr:rowOff>
    </xdr:to>
    <xdr:sp macro="" textlink="">
      <xdr:nvSpPr>
        <xdr:cNvPr id="10" name="Line 18">
          <a:extLst>
            <a:ext uri="{FF2B5EF4-FFF2-40B4-BE49-F238E27FC236}">
              <a16:creationId xmlns:a16="http://schemas.microsoft.com/office/drawing/2014/main" id="{00000000-0008-0000-1800-00000A000000}"/>
            </a:ext>
          </a:extLst>
        </xdr:cNvPr>
        <xdr:cNvSpPr>
          <a:spLocks noChangeShapeType="1"/>
        </xdr:cNvSpPr>
      </xdr:nvSpPr>
      <xdr:spPr bwMode="auto">
        <a:xfrm>
          <a:off x="4648200" y="2486025"/>
          <a:ext cx="2190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38100</xdr:colOff>
      <xdr:row>50</xdr:row>
      <xdr:rowOff>0</xdr:rowOff>
    </xdr:from>
    <xdr:to>
      <xdr:col>49</xdr:col>
      <xdr:colOff>28575</xdr:colOff>
      <xdr:row>50</xdr:row>
      <xdr:rowOff>0</xdr:rowOff>
    </xdr:to>
    <xdr:sp macro="" textlink="">
      <xdr:nvSpPr>
        <xdr:cNvPr id="11" name="AutoShape 21">
          <a:extLst>
            <a:ext uri="{FF2B5EF4-FFF2-40B4-BE49-F238E27FC236}">
              <a16:creationId xmlns:a16="http://schemas.microsoft.com/office/drawing/2014/main" id="{00000000-0008-0000-1800-00000B000000}"/>
            </a:ext>
          </a:extLst>
        </xdr:cNvPr>
        <xdr:cNvSpPr>
          <a:spLocks noChangeArrowheads="1"/>
        </xdr:cNvSpPr>
      </xdr:nvSpPr>
      <xdr:spPr bwMode="auto">
        <a:xfrm>
          <a:off x="2219325" y="9629775"/>
          <a:ext cx="27622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12</xdr:row>
      <xdr:rowOff>28575</xdr:rowOff>
    </xdr:from>
    <xdr:to>
      <xdr:col>8</xdr:col>
      <xdr:colOff>38100</xdr:colOff>
      <xdr:row>12</xdr:row>
      <xdr:rowOff>142875</xdr:rowOff>
    </xdr:to>
    <xdr:sp macro="" textlink="">
      <xdr:nvSpPr>
        <xdr:cNvPr id="12" name="Text Box 27">
          <a:extLst>
            <a:ext uri="{FF2B5EF4-FFF2-40B4-BE49-F238E27FC236}">
              <a16:creationId xmlns:a16="http://schemas.microsoft.com/office/drawing/2014/main" id="{00000000-0008-0000-1800-00000C000000}"/>
            </a:ext>
          </a:extLst>
        </xdr:cNvPr>
        <xdr:cNvSpPr txBox="1">
          <a:spLocks noChangeArrowheads="1"/>
        </xdr:cNvSpPr>
      </xdr:nvSpPr>
      <xdr:spPr bwMode="auto">
        <a:xfrm>
          <a:off x="295275" y="2419350"/>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7</xdr:col>
      <xdr:colOff>0</xdr:colOff>
      <xdr:row>12</xdr:row>
      <xdr:rowOff>0</xdr:rowOff>
    </xdr:from>
    <xdr:to>
      <xdr:col>7</xdr:col>
      <xdr:colOff>0</xdr:colOff>
      <xdr:row>12</xdr:row>
      <xdr:rowOff>47625</xdr:rowOff>
    </xdr:to>
    <xdr:sp macro="" textlink="">
      <xdr:nvSpPr>
        <xdr:cNvPr id="13" name="Line 28">
          <a:extLst>
            <a:ext uri="{FF2B5EF4-FFF2-40B4-BE49-F238E27FC236}">
              <a16:creationId xmlns:a16="http://schemas.microsoft.com/office/drawing/2014/main" id="{00000000-0008-0000-1800-00000D000000}"/>
            </a:ext>
          </a:extLst>
        </xdr:cNvPr>
        <xdr:cNvSpPr>
          <a:spLocks noChangeShapeType="1"/>
        </xdr:cNvSpPr>
      </xdr:nvSpPr>
      <xdr:spPr bwMode="auto">
        <a:xfrm>
          <a:off x="333375" y="2390775"/>
          <a:ext cx="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142875</xdr:rowOff>
    </xdr:from>
    <xdr:to>
      <xdr:col>7</xdr:col>
      <xdr:colOff>0</xdr:colOff>
      <xdr:row>13</xdr:row>
      <xdr:rowOff>0</xdr:rowOff>
    </xdr:to>
    <xdr:sp macro="" textlink="">
      <xdr:nvSpPr>
        <xdr:cNvPr id="14" name="Line 29">
          <a:extLst>
            <a:ext uri="{FF2B5EF4-FFF2-40B4-BE49-F238E27FC236}">
              <a16:creationId xmlns:a16="http://schemas.microsoft.com/office/drawing/2014/main" id="{00000000-0008-0000-1800-00000E000000}"/>
            </a:ext>
          </a:extLst>
        </xdr:cNvPr>
        <xdr:cNvSpPr>
          <a:spLocks noChangeShapeType="1"/>
        </xdr:cNvSpPr>
      </xdr:nvSpPr>
      <xdr:spPr bwMode="auto">
        <a:xfrm flipV="1">
          <a:off x="333375" y="2533650"/>
          <a:ext cx="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115</xdr:col>
      <xdr:colOff>0</xdr:colOff>
      <xdr:row>12</xdr:row>
      <xdr:rowOff>95250</xdr:rowOff>
    </xdr:from>
    <xdr:to>
      <xdr:col>119</xdr:col>
      <xdr:colOff>0</xdr:colOff>
      <xdr:row>12</xdr:row>
      <xdr:rowOff>95250</xdr:rowOff>
    </xdr:to>
    <xdr:sp macro="" textlink="">
      <xdr:nvSpPr>
        <xdr:cNvPr id="15" name="Line 30">
          <a:extLst>
            <a:ext uri="{FF2B5EF4-FFF2-40B4-BE49-F238E27FC236}">
              <a16:creationId xmlns:a16="http://schemas.microsoft.com/office/drawing/2014/main" id="{00000000-0008-0000-1800-00000F000000}"/>
            </a:ext>
          </a:extLst>
        </xdr:cNvPr>
        <xdr:cNvSpPr>
          <a:spLocks noChangeShapeType="1"/>
        </xdr:cNvSpPr>
      </xdr:nvSpPr>
      <xdr:spPr bwMode="auto">
        <a:xfrm>
          <a:off x="6238875" y="2486025"/>
          <a:ext cx="2286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xdr:colOff>
      <xdr:row>12</xdr:row>
      <xdr:rowOff>28575</xdr:rowOff>
    </xdr:from>
    <xdr:to>
      <xdr:col>45</xdr:col>
      <xdr:colOff>0</xdr:colOff>
      <xdr:row>12</xdr:row>
      <xdr:rowOff>142875</xdr:rowOff>
    </xdr:to>
    <xdr:sp macro="" textlink="">
      <xdr:nvSpPr>
        <xdr:cNvPr id="16" name="Text Box 33">
          <a:extLst>
            <a:ext uri="{FF2B5EF4-FFF2-40B4-BE49-F238E27FC236}">
              <a16:creationId xmlns:a16="http://schemas.microsoft.com/office/drawing/2014/main" id="{00000000-0008-0000-1800-000010000000}"/>
            </a:ext>
          </a:extLst>
        </xdr:cNvPr>
        <xdr:cNvSpPr txBox="1">
          <a:spLocks noChangeArrowheads="1"/>
        </xdr:cNvSpPr>
      </xdr:nvSpPr>
      <xdr:spPr bwMode="auto">
        <a:xfrm>
          <a:off x="2085975" y="2419350"/>
          <a:ext cx="1524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43</xdr:col>
      <xdr:colOff>0</xdr:colOff>
      <xdr:row>12</xdr:row>
      <xdr:rowOff>0</xdr:rowOff>
    </xdr:from>
    <xdr:to>
      <xdr:col>43</xdr:col>
      <xdr:colOff>0</xdr:colOff>
      <xdr:row>12</xdr:row>
      <xdr:rowOff>47625</xdr:rowOff>
    </xdr:to>
    <xdr:sp macro="" textlink="">
      <xdr:nvSpPr>
        <xdr:cNvPr id="17" name="Line 34">
          <a:extLst>
            <a:ext uri="{FF2B5EF4-FFF2-40B4-BE49-F238E27FC236}">
              <a16:creationId xmlns:a16="http://schemas.microsoft.com/office/drawing/2014/main" id="{00000000-0008-0000-1800-000011000000}"/>
            </a:ext>
          </a:extLst>
        </xdr:cNvPr>
        <xdr:cNvSpPr>
          <a:spLocks noChangeShapeType="1"/>
        </xdr:cNvSpPr>
      </xdr:nvSpPr>
      <xdr:spPr bwMode="auto">
        <a:xfrm>
          <a:off x="2124075" y="2390775"/>
          <a:ext cx="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12</xdr:row>
      <xdr:rowOff>142875</xdr:rowOff>
    </xdr:from>
    <xdr:to>
      <xdr:col>43</xdr:col>
      <xdr:colOff>0</xdr:colOff>
      <xdr:row>13</xdr:row>
      <xdr:rowOff>0</xdr:rowOff>
    </xdr:to>
    <xdr:sp macro="" textlink="">
      <xdr:nvSpPr>
        <xdr:cNvPr id="18" name="Line 35">
          <a:extLst>
            <a:ext uri="{FF2B5EF4-FFF2-40B4-BE49-F238E27FC236}">
              <a16:creationId xmlns:a16="http://schemas.microsoft.com/office/drawing/2014/main" id="{00000000-0008-0000-1800-000012000000}"/>
            </a:ext>
          </a:extLst>
        </xdr:cNvPr>
        <xdr:cNvSpPr>
          <a:spLocks noChangeShapeType="1"/>
        </xdr:cNvSpPr>
      </xdr:nvSpPr>
      <xdr:spPr bwMode="auto">
        <a:xfrm flipV="1">
          <a:off x="2124075" y="2533650"/>
          <a:ext cx="0" cy="571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0</xdr:colOff>
      <xdr:row>29</xdr:row>
      <xdr:rowOff>28575</xdr:rowOff>
    </xdr:from>
    <xdr:to>
      <xdr:col>123</xdr:col>
      <xdr:colOff>0</xdr:colOff>
      <xdr:row>29</xdr:row>
      <xdr:rowOff>161925</xdr:rowOff>
    </xdr:to>
    <xdr:sp macro="" textlink="">
      <xdr:nvSpPr>
        <xdr:cNvPr id="19" name="Text Box 41">
          <a:extLst>
            <a:ext uri="{FF2B5EF4-FFF2-40B4-BE49-F238E27FC236}">
              <a16:creationId xmlns:a16="http://schemas.microsoft.com/office/drawing/2014/main" id="{00000000-0008-0000-1800-000013000000}"/>
            </a:ext>
          </a:extLst>
        </xdr:cNvPr>
        <xdr:cNvSpPr txBox="1">
          <a:spLocks noChangeArrowheads="1"/>
        </xdr:cNvSpPr>
      </xdr:nvSpPr>
      <xdr:spPr bwMode="auto">
        <a:xfrm>
          <a:off x="6524625" y="5638800"/>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29</xdr:row>
      <xdr:rowOff>0</xdr:rowOff>
    </xdr:from>
    <xdr:to>
      <xdr:col>121</xdr:col>
      <xdr:colOff>0</xdr:colOff>
      <xdr:row>29</xdr:row>
      <xdr:rowOff>28575</xdr:rowOff>
    </xdr:to>
    <xdr:sp macro="" textlink="">
      <xdr:nvSpPr>
        <xdr:cNvPr id="20" name="Line 42">
          <a:extLst>
            <a:ext uri="{FF2B5EF4-FFF2-40B4-BE49-F238E27FC236}">
              <a16:creationId xmlns:a16="http://schemas.microsoft.com/office/drawing/2014/main" id="{00000000-0008-0000-1800-000014000000}"/>
            </a:ext>
          </a:extLst>
        </xdr:cNvPr>
        <xdr:cNvSpPr>
          <a:spLocks noChangeShapeType="1"/>
        </xdr:cNvSpPr>
      </xdr:nvSpPr>
      <xdr:spPr bwMode="auto">
        <a:xfrm>
          <a:off x="6581775" y="561022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29</xdr:row>
      <xdr:rowOff>152400</xdr:rowOff>
    </xdr:from>
    <xdr:to>
      <xdr:col>121</xdr:col>
      <xdr:colOff>0</xdr:colOff>
      <xdr:row>30</xdr:row>
      <xdr:rowOff>0</xdr:rowOff>
    </xdr:to>
    <xdr:sp macro="" textlink="">
      <xdr:nvSpPr>
        <xdr:cNvPr id="21" name="Line 43">
          <a:extLst>
            <a:ext uri="{FF2B5EF4-FFF2-40B4-BE49-F238E27FC236}">
              <a16:creationId xmlns:a16="http://schemas.microsoft.com/office/drawing/2014/main" id="{00000000-0008-0000-1800-000015000000}"/>
            </a:ext>
          </a:extLst>
        </xdr:cNvPr>
        <xdr:cNvSpPr>
          <a:spLocks noChangeShapeType="1"/>
        </xdr:cNvSpPr>
      </xdr:nvSpPr>
      <xdr:spPr bwMode="auto">
        <a:xfrm flipV="1">
          <a:off x="6581775" y="5762625"/>
          <a:ext cx="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0</xdr:colOff>
      <xdr:row>49</xdr:row>
      <xdr:rowOff>28575</xdr:rowOff>
    </xdr:from>
    <xdr:to>
      <xdr:col>123</xdr:col>
      <xdr:colOff>0</xdr:colOff>
      <xdr:row>49</xdr:row>
      <xdr:rowOff>161925</xdr:rowOff>
    </xdr:to>
    <xdr:sp macro="" textlink="">
      <xdr:nvSpPr>
        <xdr:cNvPr id="22" name="Text Box 44">
          <a:extLst>
            <a:ext uri="{FF2B5EF4-FFF2-40B4-BE49-F238E27FC236}">
              <a16:creationId xmlns:a16="http://schemas.microsoft.com/office/drawing/2014/main" id="{00000000-0008-0000-1800-000016000000}"/>
            </a:ext>
          </a:extLst>
        </xdr:cNvPr>
        <xdr:cNvSpPr txBox="1">
          <a:spLocks noChangeArrowheads="1"/>
        </xdr:cNvSpPr>
      </xdr:nvSpPr>
      <xdr:spPr bwMode="auto">
        <a:xfrm>
          <a:off x="6524625" y="9467850"/>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49</xdr:row>
      <xdr:rowOff>0</xdr:rowOff>
    </xdr:from>
    <xdr:to>
      <xdr:col>121</xdr:col>
      <xdr:colOff>0</xdr:colOff>
      <xdr:row>49</xdr:row>
      <xdr:rowOff>28575</xdr:rowOff>
    </xdr:to>
    <xdr:sp macro="" textlink="">
      <xdr:nvSpPr>
        <xdr:cNvPr id="23" name="Line 45">
          <a:extLst>
            <a:ext uri="{FF2B5EF4-FFF2-40B4-BE49-F238E27FC236}">
              <a16:creationId xmlns:a16="http://schemas.microsoft.com/office/drawing/2014/main" id="{00000000-0008-0000-1800-000017000000}"/>
            </a:ext>
          </a:extLst>
        </xdr:cNvPr>
        <xdr:cNvSpPr>
          <a:spLocks noChangeShapeType="1"/>
        </xdr:cNvSpPr>
      </xdr:nvSpPr>
      <xdr:spPr bwMode="auto">
        <a:xfrm>
          <a:off x="6581775" y="9439275"/>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49</xdr:row>
      <xdr:rowOff>152400</xdr:rowOff>
    </xdr:from>
    <xdr:to>
      <xdr:col>121</xdr:col>
      <xdr:colOff>0</xdr:colOff>
      <xdr:row>50</xdr:row>
      <xdr:rowOff>0</xdr:rowOff>
    </xdr:to>
    <xdr:sp macro="" textlink="">
      <xdr:nvSpPr>
        <xdr:cNvPr id="24" name="Line 46">
          <a:extLst>
            <a:ext uri="{FF2B5EF4-FFF2-40B4-BE49-F238E27FC236}">
              <a16:creationId xmlns:a16="http://schemas.microsoft.com/office/drawing/2014/main" id="{00000000-0008-0000-1800-000018000000}"/>
            </a:ext>
          </a:extLst>
        </xdr:cNvPr>
        <xdr:cNvSpPr>
          <a:spLocks noChangeShapeType="1"/>
        </xdr:cNvSpPr>
      </xdr:nvSpPr>
      <xdr:spPr bwMode="auto">
        <a:xfrm flipV="1">
          <a:off x="6581775" y="9591675"/>
          <a:ext cx="0" cy="381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38100</xdr:colOff>
      <xdr:row>50</xdr:row>
      <xdr:rowOff>0</xdr:rowOff>
    </xdr:from>
    <xdr:to>
      <xdr:col>122</xdr:col>
      <xdr:colOff>38100</xdr:colOff>
      <xdr:row>50</xdr:row>
      <xdr:rowOff>0</xdr:rowOff>
    </xdr:to>
    <xdr:sp macro="" textlink="">
      <xdr:nvSpPr>
        <xdr:cNvPr id="25" name="Text Box 47">
          <a:extLst>
            <a:ext uri="{FF2B5EF4-FFF2-40B4-BE49-F238E27FC236}">
              <a16:creationId xmlns:a16="http://schemas.microsoft.com/office/drawing/2014/main" id="{00000000-0008-0000-1800-000019000000}"/>
            </a:ext>
          </a:extLst>
        </xdr:cNvPr>
        <xdr:cNvSpPr txBox="1">
          <a:spLocks noChangeArrowheads="1"/>
        </xdr:cNvSpPr>
      </xdr:nvSpPr>
      <xdr:spPr bwMode="auto">
        <a:xfrm>
          <a:off x="6505575" y="962977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50</xdr:row>
      <xdr:rowOff>0</xdr:rowOff>
    </xdr:from>
    <xdr:to>
      <xdr:col>121</xdr:col>
      <xdr:colOff>0</xdr:colOff>
      <xdr:row>50</xdr:row>
      <xdr:rowOff>0</xdr:rowOff>
    </xdr:to>
    <xdr:sp macro="" textlink="">
      <xdr:nvSpPr>
        <xdr:cNvPr id="26" name="Line 48">
          <a:extLst>
            <a:ext uri="{FF2B5EF4-FFF2-40B4-BE49-F238E27FC236}">
              <a16:creationId xmlns:a16="http://schemas.microsoft.com/office/drawing/2014/main" id="{00000000-0008-0000-1800-00001A000000}"/>
            </a:ext>
          </a:extLst>
        </xdr:cNvPr>
        <xdr:cNvSpPr>
          <a:spLocks noChangeShapeType="1"/>
        </xdr:cNvSpPr>
      </xdr:nvSpPr>
      <xdr:spPr bwMode="auto">
        <a:xfrm>
          <a:off x="6581775" y="962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50</xdr:row>
      <xdr:rowOff>0</xdr:rowOff>
    </xdr:from>
    <xdr:to>
      <xdr:col>121</xdr:col>
      <xdr:colOff>0</xdr:colOff>
      <xdr:row>50</xdr:row>
      <xdr:rowOff>0</xdr:rowOff>
    </xdr:to>
    <xdr:sp macro="" textlink="">
      <xdr:nvSpPr>
        <xdr:cNvPr id="27" name="Line 49">
          <a:extLst>
            <a:ext uri="{FF2B5EF4-FFF2-40B4-BE49-F238E27FC236}">
              <a16:creationId xmlns:a16="http://schemas.microsoft.com/office/drawing/2014/main" id="{00000000-0008-0000-1800-00001B000000}"/>
            </a:ext>
          </a:extLst>
        </xdr:cNvPr>
        <xdr:cNvSpPr>
          <a:spLocks noChangeShapeType="1"/>
        </xdr:cNvSpPr>
      </xdr:nvSpPr>
      <xdr:spPr bwMode="auto">
        <a:xfrm flipV="1">
          <a:off x="6581775" y="962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38100</xdr:colOff>
      <xdr:row>50</xdr:row>
      <xdr:rowOff>0</xdr:rowOff>
    </xdr:from>
    <xdr:to>
      <xdr:col>122</xdr:col>
      <xdr:colOff>38100</xdr:colOff>
      <xdr:row>50</xdr:row>
      <xdr:rowOff>0</xdr:rowOff>
    </xdr:to>
    <xdr:sp macro="" textlink="">
      <xdr:nvSpPr>
        <xdr:cNvPr id="28" name="Text Box 50">
          <a:extLst>
            <a:ext uri="{FF2B5EF4-FFF2-40B4-BE49-F238E27FC236}">
              <a16:creationId xmlns:a16="http://schemas.microsoft.com/office/drawing/2014/main" id="{00000000-0008-0000-1800-00001C000000}"/>
            </a:ext>
          </a:extLst>
        </xdr:cNvPr>
        <xdr:cNvSpPr txBox="1">
          <a:spLocks noChangeArrowheads="1"/>
        </xdr:cNvSpPr>
      </xdr:nvSpPr>
      <xdr:spPr bwMode="auto">
        <a:xfrm>
          <a:off x="6505575" y="962977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50</xdr:row>
      <xdr:rowOff>0</xdr:rowOff>
    </xdr:from>
    <xdr:to>
      <xdr:col>121</xdr:col>
      <xdr:colOff>0</xdr:colOff>
      <xdr:row>50</xdr:row>
      <xdr:rowOff>0</xdr:rowOff>
    </xdr:to>
    <xdr:sp macro="" textlink="">
      <xdr:nvSpPr>
        <xdr:cNvPr id="29" name="Line 51">
          <a:extLst>
            <a:ext uri="{FF2B5EF4-FFF2-40B4-BE49-F238E27FC236}">
              <a16:creationId xmlns:a16="http://schemas.microsoft.com/office/drawing/2014/main" id="{00000000-0008-0000-1800-00001D000000}"/>
            </a:ext>
          </a:extLst>
        </xdr:cNvPr>
        <xdr:cNvSpPr>
          <a:spLocks noChangeShapeType="1"/>
        </xdr:cNvSpPr>
      </xdr:nvSpPr>
      <xdr:spPr bwMode="auto">
        <a:xfrm>
          <a:off x="6581775" y="962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50</xdr:row>
      <xdr:rowOff>0</xdr:rowOff>
    </xdr:from>
    <xdr:to>
      <xdr:col>121</xdr:col>
      <xdr:colOff>0</xdr:colOff>
      <xdr:row>50</xdr:row>
      <xdr:rowOff>0</xdr:rowOff>
    </xdr:to>
    <xdr:sp macro="" textlink="">
      <xdr:nvSpPr>
        <xdr:cNvPr id="30" name="Line 52">
          <a:extLst>
            <a:ext uri="{FF2B5EF4-FFF2-40B4-BE49-F238E27FC236}">
              <a16:creationId xmlns:a16="http://schemas.microsoft.com/office/drawing/2014/main" id="{00000000-0008-0000-1800-00001E000000}"/>
            </a:ext>
          </a:extLst>
        </xdr:cNvPr>
        <xdr:cNvSpPr>
          <a:spLocks noChangeShapeType="1"/>
        </xdr:cNvSpPr>
      </xdr:nvSpPr>
      <xdr:spPr bwMode="auto">
        <a:xfrm flipV="1">
          <a:off x="6581775" y="962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119</xdr:col>
      <xdr:colOff>38100</xdr:colOff>
      <xdr:row>50</xdr:row>
      <xdr:rowOff>0</xdr:rowOff>
    </xdr:from>
    <xdr:to>
      <xdr:col>122</xdr:col>
      <xdr:colOff>38100</xdr:colOff>
      <xdr:row>50</xdr:row>
      <xdr:rowOff>0</xdr:rowOff>
    </xdr:to>
    <xdr:sp macro="" textlink="">
      <xdr:nvSpPr>
        <xdr:cNvPr id="31" name="Text Box 53">
          <a:extLst>
            <a:ext uri="{FF2B5EF4-FFF2-40B4-BE49-F238E27FC236}">
              <a16:creationId xmlns:a16="http://schemas.microsoft.com/office/drawing/2014/main" id="{00000000-0008-0000-1800-00001F000000}"/>
            </a:ext>
          </a:extLst>
        </xdr:cNvPr>
        <xdr:cNvSpPr txBox="1">
          <a:spLocks noChangeArrowheads="1"/>
        </xdr:cNvSpPr>
      </xdr:nvSpPr>
      <xdr:spPr bwMode="auto">
        <a:xfrm>
          <a:off x="6505575" y="962977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50</xdr:row>
      <xdr:rowOff>0</xdr:rowOff>
    </xdr:from>
    <xdr:to>
      <xdr:col>121</xdr:col>
      <xdr:colOff>0</xdr:colOff>
      <xdr:row>50</xdr:row>
      <xdr:rowOff>0</xdr:rowOff>
    </xdr:to>
    <xdr:sp macro="" textlink="">
      <xdr:nvSpPr>
        <xdr:cNvPr id="32" name="Line 54">
          <a:extLst>
            <a:ext uri="{FF2B5EF4-FFF2-40B4-BE49-F238E27FC236}">
              <a16:creationId xmlns:a16="http://schemas.microsoft.com/office/drawing/2014/main" id="{00000000-0008-0000-1800-000020000000}"/>
            </a:ext>
          </a:extLst>
        </xdr:cNvPr>
        <xdr:cNvSpPr>
          <a:spLocks noChangeShapeType="1"/>
        </xdr:cNvSpPr>
      </xdr:nvSpPr>
      <xdr:spPr bwMode="auto">
        <a:xfrm>
          <a:off x="6581775" y="962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50</xdr:row>
      <xdr:rowOff>0</xdr:rowOff>
    </xdr:from>
    <xdr:to>
      <xdr:col>121</xdr:col>
      <xdr:colOff>0</xdr:colOff>
      <xdr:row>50</xdr:row>
      <xdr:rowOff>0</xdr:rowOff>
    </xdr:to>
    <xdr:sp macro="" textlink="">
      <xdr:nvSpPr>
        <xdr:cNvPr id="33" name="Line 55">
          <a:extLst>
            <a:ext uri="{FF2B5EF4-FFF2-40B4-BE49-F238E27FC236}">
              <a16:creationId xmlns:a16="http://schemas.microsoft.com/office/drawing/2014/main" id="{00000000-0008-0000-1800-000021000000}"/>
            </a:ext>
          </a:extLst>
        </xdr:cNvPr>
        <xdr:cNvSpPr>
          <a:spLocks noChangeShapeType="1"/>
        </xdr:cNvSpPr>
      </xdr:nvSpPr>
      <xdr:spPr bwMode="auto">
        <a:xfrm flipV="1">
          <a:off x="6581775" y="962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43</xdr:row>
      <xdr:rowOff>38100</xdr:rowOff>
    </xdr:from>
    <xdr:to>
      <xdr:col>49</xdr:col>
      <xdr:colOff>47625</xdr:colOff>
      <xdr:row>43</xdr:row>
      <xdr:rowOff>171450</xdr:rowOff>
    </xdr:to>
    <xdr:sp macro="" textlink="">
      <xdr:nvSpPr>
        <xdr:cNvPr id="34" name="AutoShape 56">
          <a:extLst>
            <a:ext uri="{FF2B5EF4-FFF2-40B4-BE49-F238E27FC236}">
              <a16:creationId xmlns:a16="http://schemas.microsoft.com/office/drawing/2014/main" id="{00000000-0008-0000-1800-000022000000}"/>
            </a:ext>
          </a:extLst>
        </xdr:cNvPr>
        <xdr:cNvSpPr>
          <a:spLocks noChangeArrowheads="1"/>
        </xdr:cNvSpPr>
      </xdr:nvSpPr>
      <xdr:spPr bwMode="auto">
        <a:xfrm>
          <a:off x="2190750" y="8362950"/>
          <a:ext cx="323850" cy="13335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38100</xdr:colOff>
      <xdr:row>15</xdr:row>
      <xdr:rowOff>190500</xdr:rowOff>
    </xdr:from>
    <xdr:to>
      <xdr:col>12</xdr:col>
      <xdr:colOff>9525</xdr:colOff>
      <xdr:row>18</xdr:row>
      <xdr:rowOff>57150</xdr:rowOff>
    </xdr:to>
    <xdr:sp macro="" textlink="">
      <xdr:nvSpPr>
        <xdr:cNvPr id="35" name="Text Box 57">
          <a:extLst>
            <a:ext uri="{FF2B5EF4-FFF2-40B4-BE49-F238E27FC236}">
              <a16:creationId xmlns:a16="http://schemas.microsoft.com/office/drawing/2014/main" id="{00000000-0008-0000-1800-000023000000}"/>
            </a:ext>
          </a:extLst>
        </xdr:cNvPr>
        <xdr:cNvSpPr txBox="1">
          <a:spLocks noChangeArrowheads="1"/>
        </xdr:cNvSpPr>
      </xdr:nvSpPr>
      <xdr:spPr bwMode="auto">
        <a:xfrm>
          <a:off x="371475" y="3171825"/>
          <a:ext cx="2095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明朝"/>
              <a:ea typeface="ＭＳ 明朝"/>
            </a:rPr>
            <a:t>変更後</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39</xdr:col>
      <xdr:colOff>0</xdr:colOff>
      <xdr:row>15</xdr:row>
      <xdr:rowOff>114300</xdr:rowOff>
    </xdr:from>
    <xdr:to>
      <xdr:col>43</xdr:col>
      <xdr:colOff>0</xdr:colOff>
      <xdr:row>15</xdr:row>
      <xdr:rowOff>114300</xdr:rowOff>
    </xdr:to>
    <xdr:sp macro="" textlink="">
      <xdr:nvSpPr>
        <xdr:cNvPr id="36" name="Line 58">
          <a:extLst>
            <a:ext uri="{FF2B5EF4-FFF2-40B4-BE49-F238E27FC236}">
              <a16:creationId xmlns:a16="http://schemas.microsoft.com/office/drawing/2014/main" id="{00000000-0008-0000-1800-000024000000}"/>
            </a:ext>
          </a:extLst>
        </xdr:cNvPr>
        <xdr:cNvSpPr>
          <a:spLocks noChangeShapeType="1"/>
        </xdr:cNvSpPr>
      </xdr:nvSpPr>
      <xdr:spPr bwMode="auto">
        <a:xfrm>
          <a:off x="1895475" y="309562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47625</xdr:colOff>
      <xdr:row>15</xdr:row>
      <xdr:rowOff>114300</xdr:rowOff>
    </xdr:from>
    <xdr:to>
      <xdr:col>43</xdr:col>
      <xdr:colOff>0</xdr:colOff>
      <xdr:row>15</xdr:row>
      <xdr:rowOff>114300</xdr:rowOff>
    </xdr:to>
    <xdr:sp macro="" textlink="">
      <xdr:nvSpPr>
        <xdr:cNvPr id="37" name="Line 59">
          <a:extLst>
            <a:ext uri="{FF2B5EF4-FFF2-40B4-BE49-F238E27FC236}">
              <a16:creationId xmlns:a16="http://schemas.microsoft.com/office/drawing/2014/main" id="{00000000-0008-0000-1800-000025000000}"/>
            </a:ext>
          </a:extLst>
        </xdr:cNvPr>
        <xdr:cNvSpPr>
          <a:spLocks noChangeShapeType="1"/>
        </xdr:cNvSpPr>
      </xdr:nvSpPr>
      <xdr:spPr bwMode="auto">
        <a:xfrm>
          <a:off x="1885950" y="30956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15</xdr:row>
      <xdr:rowOff>104775</xdr:rowOff>
    </xdr:from>
    <xdr:to>
      <xdr:col>43</xdr:col>
      <xdr:colOff>0</xdr:colOff>
      <xdr:row>15</xdr:row>
      <xdr:rowOff>104775</xdr:rowOff>
    </xdr:to>
    <xdr:sp macro="" textlink="">
      <xdr:nvSpPr>
        <xdr:cNvPr id="38" name="Line 62">
          <a:extLst>
            <a:ext uri="{FF2B5EF4-FFF2-40B4-BE49-F238E27FC236}">
              <a16:creationId xmlns:a16="http://schemas.microsoft.com/office/drawing/2014/main" id="{00000000-0008-0000-1800-000026000000}"/>
            </a:ext>
          </a:extLst>
        </xdr:cNvPr>
        <xdr:cNvSpPr>
          <a:spLocks noChangeShapeType="1"/>
        </xdr:cNvSpPr>
      </xdr:nvSpPr>
      <xdr:spPr bwMode="auto">
        <a:xfrm>
          <a:off x="1895475" y="308610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9525</xdr:colOff>
      <xdr:row>15</xdr:row>
      <xdr:rowOff>104775</xdr:rowOff>
    </xdr:from>
    <xdr:to>
      <xdr:col>42</xdr:col>
      <xdr:colOff>47625</xdr:colOff>
      <xdr:row>15</xdr:row>
      <xdr:rowOff>104775</xdr:rowOff>
    </xdr:to>
    <xdr:sp macro="" textlink="">
      <xdr:nvSpPr>
        <xdr:cNvPr id="39" name="Line 63">
          <a:extLst>
            <a:ext uri="{FF2B5EF4-FFF2-40B4-BE49-F238E27FC236}">
              <a16:creationId xmlns:a16="http://schemas.microsoft.com/office/drawing/2014/main" id="{00000000-0008-0000-1800-000027000000}"/>
            </a:ext>
          </a:extLst>
        </xdr:cNvPr>
        <xdr:cNvSpPr>
          <a:spLocks noChangeShapeType="1"/>
        </xdr:cNvSpPr>
      </xdr:nvSpPr>
      <xdr:spPr bwMode="auto">
        <a:xfrm>
          <a:off x="1905000" y="3086100"/>
          <a:ext cx="209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15</xdr:row>
      <xdr:rowOff>104775</xdr:rowOff>
    </xdr:from>
    <xdr:to>
      <xdr:col>43</xdr:col>
      <xdr:colOff>0</xdr:colOff>
      <xdr:row>15</xdr:row>
      <xdr:rowOff>104775</xdr:rowOff>
    </xdr:to>
    <xdr:sp macro="" textlink="">
      <xdr:nvSpPr>
        <xdr:cNvPr id="40" name="Line 65">
          <a:extLst>
            <a:ext uri="{FF2B5EF4-FFF2-40B4-BE49-F238E27FC236}">
              <a16:creationId xmlns:a16="http://schemas.microsoft.com/office/drawing/2014/main" id="{00000000-0008-0000-1800-000028000000}"/>
            </a:ext>
          </a:extLst>
        </xdr:cNvPr>
        <xdr:cNvSpPr>
          <a:spLocks noChangeShapeType="1"/>
        </xdr:cNvSpPr>
      </xdr:nvSpPr>
      <xdr:spPr bwMode="auto">
        <a:xfrm>
          <a:off x="1895475" y="308610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15</xdr:row>
      <xdr:rowOff>104775</xdr:rowOff>
    </xdr:from>
    <xdr:to>
      <xdr:col>43</xdr:col>
      <xdr:colOff>0</xdr:colOff>
      <xdr:row>15</xdr:row>
      <xdr:rowOff>104775</xdr:rowOff>
    </xdr:to>
    <xdr:sp macro="" textlink="">
      <xdr:nvSpPr>
        <xdr:cNvPr id="41" name="Line 68">
          <a:extLst>
            <a:ext uri="{FF2B5EF4-FFF2-40B4-BE49-F238E27FC236}">
              <a16:creationId xmlns:a16="http://schemas.microsoft.com/office/drawing/2014/main" id="{00000000-0008-0000-1800-000029000000}"/>
            </a:ext>
          </a:extLst>
        </xdr:cNvPr>
        <xdr:cNvSpPr>
          <a:spLocks noChangeShapeType="1"/>
        </xdr:cNvSpPr>
      </xdr:nvSpPr>
      <xdr:spPr bwMode="auto">
        <a:xfrm>
          <a:off x="1895475" y="308610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28575</xdr:colOff>
      <xdr:row>19</xdr:row>
      <xdr:rowOff>0</xdr:rowOff>
    </xdr:from>
    <xdr:to>
      <xdr:col>19</xdr:col>
      <xdr:colOff>0</xdr:colOff>
      <xdr:row>21</xdr:row>
      <xdr:rowOff>66675</xdr:rowOff>
    </xdr:to>
    <xdr:sp macro="" textlink="">
      <xdr:nvSpPr>
        <xdr:cNvPr id="42" name="Text Box 72">
          <a:extLst>
            <a:ext uri="{FF2B5EF4-FFF2-40B4-BE49-F238E27FC236}">
              <a16:creationId xmlns:a16="http://schemas.microsoft.com/office/drawing/2014/main" id="{00000000-0008-0000-1800-00002A000000}"/>
            </a:ext>
          </a:extLst>
        </xdr:cNvPr>
        <xdr:cNvSpPr txBox="1">
          <a:spLocks noChangeArrowheads="1"/>
        </xdr:cNvSpPr>
      </xdr:nvSpPr>
      <xdr:spPr bwMode="auto">
        <a:xfrm>
          <a:off x="695325" y="3724275"/>
          <a:ext cx="2095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800" b="0" i="0" u="none" strike="noStrike" baseline="0">
              <a:solidFill>
                <a:srgbClr val="000000"/>
              </a:solidFill>
              <a:latin typeface="ＭＳ 明朝"/>
              <a:ea typeface="ＭＳ 明朝"/>
            </a:rPr>
            <a:t>変更前</a:t>
          </a:r>
        </a:p>
      </xdr:txBody>
    </xdr:sp>
    <xdr:clientData/>
  </xdr:twoCellAnchor>
  <xdr:twoCellAnchor>
    <xdr:from>
      <xdr:col>9</xdr:col>
      <xdr:colOff>9525</xdr:colOff>
      <xdr:row>18</xdr:row>
      <xdr:rowOff>19050</xdr:rowOff>
    </xdr:from>
    <xdr:to>
      <xdr:col>13</xdr:col>
      <xdr:colOff>19050</xdr:colOff>
      <xdr:row>20</xdr:row>
      <xdr:rowOff>19050</xdr:rowOff>
    </xdr:to>
    <xdr:cxnSp macro="">
      <xdr:nvCxnSpPr>
        <xdr:cNvPr id="43" name="AutoShape 75">
          <a:extLst>
            <a:ext uri="{FF2B5EF4-FFF2-40B4-BE49-F238E27FC236}">
              <a16:creationId xmlns:a16="http://schemas.microsoft.com/office/drawing/2014/main" id="{00000000-0008-0000-1800-00002B000000}"/>
            </a:ext>
          </a:extLst>
        </xdr:cNvPr>
        <xdr:cNvCxnSpPr>
          <a:cxnSpLocks noChangeShapeType="1"/>
        </xdr:cNvCxnSpPr>
      </xdr:nvCxnSpPr>
      <xdr:spPr bwMode="auto">
        <a:xfrm rot="5400000" flipH="1">
          <a:off x="366713" y="3671887"/>
          <a:ext cx="342900" cy="200025"/>
        </a:xfrm>
        <a:prstGeom prst="bentConnector3">
          <a:avLst>
            <a:gd name="adj1" fmla="val 0"/>
          </a:avLst>
        </a:prstGeom>
        <a:noFill/>
        <a:ln w="3175">
          <a:solidFill>
            <a:srgbClr xmlns:mc="http://schemas.openxmlformats.org/markup-compatibility/2006" xmlns:a14="http://schemas.microsoft.com/office/drawing/2010/main" val="000000" mc:Ignorable="a14" a14:legacySpreadsheetColorIndex="64"/>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9525</xdr:colOff>
      <xdr:row>32</xdr:row>
      <xdr:rowOff>104775</xdr:rowOff>
    </xdr:from>
    <xdr:to>
      <xdr:col>42</xdr:col>
      <xdr:colOff>47625</xdr:colOff>
      <xdr:row>32</xdr:row>
      <xdr:rowOff>104775</xdr:rowOff>
    </xdr:to>
    <xdr:sp macro="" textlink="">
      <xdr:nvSpPr>
        <xdr:cNvPr id="44" name="Line 76">
          <a:extLst>
            <a:ext uri="{FF2B5EF4-FFF2-40B4-BE49-F238E27FC236}">
              <a16:creationId xmlns:a16="http://schemas.microsoft.com/office/drawing/2014/main" id="{00000000-0008-0000-1800-00002C000000}"/>
            </a:ext>
          </a:extLst>
        </xdr:cNvPr>
        <xdr:cNvSpPr>
          <a:spLocks noChangeShapeType="1"/>
        </xdr:cNvSpPr>
      </xdr:nvSpPr>
      <xdr:spPr bwMode="auto">
        <a:xfrm>
          <a:off x="1905000" y="6315075"/>
          <a:ext cx="2095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32</xdr:row>
      <xdr:rowOff>114300</xdr:rowOff>
    </xdr:from>
    <xdr:to>
      <xdr:col>43</xdr:col>
      <xdr:colOff>0</xdr:colOff>
      <xdr:row>32</xdr:row>
      <xdr:rowOff>114300</xdr:rowOff>
    </xdr:to>
    <xdr:sp macro="" textlink="">
      <xdr:nvSpPr>
        <xdr:cNvPr id="45" name="Line 77">
          <a:extLst>
            <a:ext uri="{FF2B5EF4-FFF2-40B4-BE49-F238E27FC236}">
              <a16:creationId xmlns:a16="http://schemas.microsoft.com/office/drawing/2014/main" id="{00000000-0008-0000-1800-00002D000000}"/>
            </a:ext>
          </a:extLst>
        </xdr:cNvPr>
        <xdr:cNvSpPr>
          <a:spLocks noChangeShapeType="1"/>
        </xdr:cNvSpPr>
      </xdr:nvSpPr>
      <xdr:spPr bwMode="auto">
        <a:xfrm>
          <a:off x="1895475" y="632460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47625</xdr:colOff>
      <xdr:row>32</xdr:row>
      <xdr:rowOff>114300</xdr:rowOff>
    </xdr:from>
    <xdr:to>
      <xdr:col>43</xdr:col>
      <xdr:colOff>0</xdr:colOff>
      <xdr:row>32</xdr:row>
      <xdr:rowOff>114300</xdr:rowOff>
    </xdr:to>
    <xdr:sp macro="" textlink="">
      <xdr:nvSpPr>
        <xdr:cNvPr id="46" name="Line 78">
          <a:extLst>
            <a:ext uri="{FF2B5EF4-FFF2-40B4-BE49-F238E27FC236}">
              <a16:creationId xmlns:a16="http://schemas.microsoft.com/office/drawing/2014/main" id="{00000000-0008-0000-1800-00002E000000}"/>
            </a:ext>
          </a:extLst>
        </xdr:cNvPr>
        <xdr:cNvSpPr>
          <a:spLocks noChangeShapeType="1"/>
        </xdr:cNvSpPr>
      </xdr:nvSpPr>
      <xdr:spPr bwMode="auto">
        <a:xfrm>
          <a:off x="1885950" y="6324600"/>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32</xdr:row>
      <xdr:rowOff>104775</xdr:rowOff>
    </xdr:from>
    <xdr:to>
      <xdr:col>43</xdr:col>
      <xdr:colOff>0</xdr:colOff>
      <xdr:row>32</xdr:row>
      <xdr:rowOff>104775</xdr:rowOff>
    </xdr:to>
    <xdr:sp macro="" textlink="">
      <xdr:nvSpPr>
        <xdr:cNvPr id="47" name="Line 79">
          <a:extLst>
            <a:ext uri="{FF2B5EF4-FFF2-40B4-BE49-F238E27FC236}">
              <a16:creationId xmlns:a16="http://schemas.microsoft.com/office/drawing/2014/main" id="{00000000-0008-0000-1800-00002F000000}"/>
            </a:ext>
          </a:extLst>
        </xdr:cNvPr>
        <xdr:cNvSpPr>
          <a:spLocks noChangeShapeType="1"/>
        </xdr:cNvSpPr>
      </xdr:nvSpPr>
      <xdr:spPr bwMode="auto">
        <a:xfrm>
          <a:off x="1895475" y="63150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9525</xdr:colOff>
      <xdr:row>32</xdr:row>
      <xdr:rowOff>104775</xdr:rowOff>
    </xdr:from>
    <xdr:to>
      <xdr:col>42</xdr:col>
      <xdr:colOff>47625</xdr:colOff>
      <xdr:row>32</xdr:row>
      <xdr:rowOff>104775</xdr:rowOff>
    </xdr:to>
    <xdr:sp macro="" textlink="">
      <xdr:nvSpPr>
        <xdr:cNvPr id="48" name="Line 80">
          <a:extLst>
            <a:ext uri="{FF2B5EF4-FFF2-40B4-BE49-F238E27FC236}">
              <a16:creationId xmlns:a16="http://schemas.microsoft.com/office/drawing/2014/main" id="{00000000-0008-0000-1800-000030000000}"/>
            </a:ext>
          </a:extLst>
        </xdr:cNvPr>
        <xdr:cNvSpPr>
          <a:spLocks noChangeShapeType="1"/>
        </xdr:cNvSpPr>
      </xdr:nvSpPr>
      <xdr:spPr bwMode="auto">
        <a:xfrm>
          <a:off x="1905000" y="6315075"/>
          <a:ext cx="209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32</xdr:row>
      <xdr:rowOff>104775</xdr:rowOff>
    </xdr:from>
    <xdr:to>
      <xdr:col>43</xdr:col>
      <xdr:colOff>0</xdr:colOff>
      <xdr:row>32</xdr:row>
      <xdr:rowOff>104775</xdr:rowOff>
    </xdr:to>
    <xdr:sp macro="" textlink="">
      <xdr:nvSpPr>
        <xdr:cNvPr id="49" name="Line 81">
          <a:extLst>
            <a:ext uri="{FF2B5EF4-FFF2-40B4-BE49-F238E27FC236}">
              <a16:creationId xmlns:a16="http://schemas.microsoft.com/office/drawing/2014/main" id="{00000000-0008-0000-1800-000031000000}"/>
            </a:ext>
          </a:extLst>
        </xdr:cNvPr>
        <xdr:cNvSpPr>
          <a:spLocks noChangeShapeType="1"/>
        </xdr:cNvSpPr>
      </xdr:nvSpPr>
      <xdr:spPr bwMode="auto">
        <a:xfrm>
          <a:off x="1895475" y="63150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32</xdr:row>
      <xdr:rowOff>104775</xdr:rowOff>
    </xdr:from>
    <xdr:to>
      <xdr:col>43</xdr:col>
      <xdr:colOff>0</xdr:colOff>
      <xdr:row>32</xdr:row>
      <xdr:rowOff>104775</xdr:rowOff>
    </xdr:to>
    <xdr:sp macro="" textlink="">
      <xdr:nvSpPr>
        <xdr:cNvPr id="50" name="Line 82">
          <a:extLst>
            <a:ext uri="{FF2B5EF4-FFF2-40B4-BE49-F238E27FC236}">
              <a16:creationId xmlns:a16="http://schemas.microsoft.com/office/drawing/2014/main" id="{00000000-0008-0000-1800-000032000000}"/>
            </a:ext>
          </a:extLst>
        </xdr:cNvPr>
        <xdr:cNvSpPr>
          <a:spLocks noChangeShapeType="1"/>
        </xdr:cNvSpPr>
      </xdr:nvSpPr>
      <xdr:spPr bwMode="auto">
        <a:xfrm>
          <a:off x="1895475" y="63150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23</xdr:row>
      <xdr:rowOff>161925</xdr:rowOff>
    </xdr:from>
    <xdr:to>
      <xdr:col>11</xdr:col>
      <xdr:colOff>38100</xdr:colOff>
      <xdr:row>28</xdr:row>
      <xdr:rowOff>28575</xdr:rowOff>
    </xdr:to>
    <xdr:sp macro="" textlink="">
      <xdr:nvSpPr>
        <xdr:cNvPr id="51" name="Text Box 83">
          <a:extLst>
            <a:ext uri="{FF2B5EF4-FFF2-40B4-BE49-F238E27FC236}">
              <a16:creationId xmlns:a16="http://schemas.microsoft.com/office/drawing/2014/main" id="{00000000-0008-0000-1800-000033000000}"/>
            </a:ext>
          </a:extLst>
        </xdr:cNvPr>
        <xdr:cNvSpPr txBox="1">
          <a:spLocks noChangeArrowheads="1"/>
        </xdr:cNvSpPr>
      </xdr:nvSpPr>
      <xdr:spPr bwMode="auto">
        <a:xfrm>
          <a:off x="352425" y="4629150"/>
          <a:ext cx="209550"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明朝"/>
              <a:ea typeface="ＭＳ 明朝"/>
            </a:rPr>
            <a:t>変 更　後</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19050</xdr:colOff>
      <xdr:row>28</xdr:row>
      <xdr:rowOff>28575</xdr:rowOff>
    </xdr:from>
    <xdr:to>
      <xdr:col>14</xdr:col>
      <xdr:colOff>9525</xdr:colOff>
      <xdr:row>29</xdr:row>
      <xdr:rowOff>76200</xdr:rowOff>
    </xdr:to>
    <xdr:cxnSp macro="">
      <xdr:nvCxnSpPr>
        <xdr:cNvPr id="52" name="AutoShape 84">
          <a:extLst>
            <a:ext uri="{FF2B5EF4-FFF2-40B4-BE49-F238E27FC236}">
              <a16:creationId xmlns:a16="http://schemas.microsoft.com/office/drawing/2014/main" id="{00000000-0008-0000-1800-000034000000}"/>
            </a:ext>
          </a:extLst>
        </xdr:cNvPr>
        <xdr:cNvCxnSpPr>
          <a:cxnSpLocks noChangeShapeType="1"/>
        </xdr:cNvCxnSpPr>
      </xdr:nvCxnSpPr>
      <xdr:spPr bwMode="auto">
        <a:xfrm rot="5400000" flipH="1">
          <a:off x="466725" y="5476875"/>
          <a:ext cx="190500" cy="228600"/>
        </a:xfrm>
        <a:prstGeom prst="bentConnector3">
          <a:avLst>
            <a:gd name="adj1" fmla="val -5"/>
          </a:avLst>
        </a:prstGeom>
        <a:noFill/>
        <a:ln w="3175">
          <a:solidFill>
            <a:srgbClr xmlns:mc="http://schemas.openxmlformats.org/markup-compatibility/2006" xmlns:a14="http://schemas.microsoft.com/office/drawing/2010/main" val="000000" mc:Ignorable="a14" a14:legacySpreadsheetColorIndex="64"/>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33</xdr:row>
      <xdr:rowOff>85725</xdr:rowOff>
    </xdr:from>
    <xdr:to>
      <xdr:col>12</xdr:col>
      <xdr:colOff>19050</xdr:colOff>
      <xdr:row>35</xdr:row>
      <xdr:rowOff>180975</xdr:rowOff>
    </xdr:to>
    <xdr:sp macro="" textlink="">
      <xdr:nvSpPr>
        <xdr:cNvPr id="53" name="Text Box 86">
          <a:extLst>
            <a:ext uri="{FF2B5EF4-FFF2-40B4-BE49-F238E27FC236}">
              <a16:creationId xmlns:a16="http://schemas.microsoft.com/office/drawing/2014/main" id="{00000000-0008-0000-1800-000035000000}"/>
            </a:ext>
          </a:extLst>
        </xdr:cNvPr>
        <xdr:cNvSpPr txBox="1">
          <a:spLocks noChangeArrowheads="1"/>
        </xdr:cNvSpPr>
      </xdr:nvSpPr>
      <xdr:spPr bwMode="auto">
        <a:xfrm>
          <a:off x="381000" y="6496050"/>
          <a:ext cx="20955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明朝"/>
              <a:ea typeface="ＭＳ 明朝"/>
            </a:rPr>
            <a:t>変更後</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19050</xdr:colOff>
      <xdr:row>36</xdr:row>
      <xdr:rowOff>28575</xdr:rowOff>
    </xdr:from>
    <xdr:to>
      <xdr:col>14</xdr:col>
      <xdr:colOff>9525</xdr:colOff>
      <xdr:row>37</xdr:row>
      <xdr:rowOff>76200</xdr:rowOff>
    </xdr:to>
    <xdr:cxnSp macro="">
      <xdr:nvCxnSpPr>
        <xdr:cNvPr id="54" name="AutoShape 87">
          <a:extLst>
            <a:ext uri="{FF2B5EF4-FFF2-40B4-BE49-F238E27FC236}">
              <a16:creationId xmlns:a16="http://schemas.microsoft.com/office/drawing/2014/main" id="{00000000-0008-0000-1800-000036000000}"/>
            </a:ext>
          </a:extLst>
        </xdr:cNvPr>
        <xdr:cNvCxnSpPr>
          <a:cxnSpLocks noChangeShapeType="1"/>
        </xdr:cNvCxnSpPr>
      </xdr:nvCxnSpPr>
      <xdr:spPr bwMode="auto">
        <a:xfrm rot="5400000" flipH="1">
          <a:off x="471487" y="7015163"/>
          <a:ext cx="180975" cy="228600"/>
        </a:xfrm>
        <a:prstGeom prst="bentConnector3">
          <a:avLst>
            <a:gd name="adj1" fmla="val -5"/>
          </a:avLst>
        </a:prstGeom>
        <a:noFill/>
        <a:ln w="3175">
          <a:solidFill>
            <a:srgbClr xmlns:mc="http://schemas.openxmlformats.org/markup-compatibility/2006" xmlns:a14="http://schemas.microsoft.com/office/drawing/2010/main" val="000000" mc:Ignorable="a14" a14:legacySpreadsheetColorIndex="64"/>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120</xdr:col>
      <xdr:colOff>0</xdr:colOff>
      <xdr:row>37</xdr:row>
      <xdr:rowOff>28575</xdr:rowOff>
    </xdr:from>
    <xdr:to>
      <xdr:col>123</xdr:col>
      <xdr:colOff>0</xdr:colOff>
      <xdr:row>37</xdr:row>
      <xdr:rowOff>161925</xdr:rowOff>
    </xdr:to>
    <xdr:sp macro="" textlink="">
      <xdr:nvSpPr>
        <xdr:cNvPr id="55" name="Text Box 88">
          <a:extLst>
            <a:ext uri="{FF2B5EF4-FFF2-40B4-BE49-F238E27FC236}">
              <a16:creationId xmlns:a16="http://schemas.microsoft.com/office/drawing/2014/main" id="{00000000-0008-0000-1800-000037000000}"/>
            </a:ext>
          </a:extLst>
        </xdr:cNvPr>
        <xdr:cNvSpPr txBox="1">
          <a:spLocks noChangeArrowheads="1"/>
        </xdr:cNvSpPr>
      </xdr:nvSpPr>
      <xdr:spPr bwMode="auto">
        <a:xfrm>
          <a:off x="6524625" y="7172325"/>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37</xdr:row>
      <xdr:rowOff>0</xdr:rowOff>
    </xdr:from>
    <xdr:to>
      <xdr:col>121</xdr:col>
      <xdr:colOff>0</xdr:colOff>
      <xdr:row>37</xdr:row>
      <xdr:rowOff>28575</xdr:rowOff>
    </xdr:to>
    <xdr:sp macro="" textlink="">
      <xdr:nvSpPr>
        <xdr:cNvPr id="56" name="Line 89">
          <a:extLst>
            <a:ext uri="{FF2B5EF4-FFF2-40B4-BE49-F238E27FC236}">
              <a16:creationId xmlns:a16="http://schemas.microsoft.com/office/drawing/2014/main" id="{00000000-0008-0000-1800-000038000000}"/>
            </a:ext>
          </a:extLst>
        </xdr:cNvPr>
        <xdr:cNvSpPr>
          <a:spLocks noChangeShapeType="1"/>
        </xdr:cNvSpPr>
      </xdr:nvSpPr>
      <xdr:spPr bwMode="auto">
        <a:xfrm>
          <a:off x="6581775" y="7143750"/>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37</xdr:row>
      <xdr:rowOff>152400</xdr:rowOff>
    </xdr:from>
    <xdr:to>
      <xdr:col>121</xdr:col>
      <xdr:colOff>0</xdr:colOff>
      <xdr:row>38</xdr:row>
      <xdr:rowOff>0</xdr:rowOff>
    </xdr:to>
    <xdr:sp macro="" textlink="">
      <xdr:nvSpPr>
        <xdr:cNvPr id="57" name="Line 90">
          <a:extLst>
            <a:ext uri="{FF2B5EF4-FFF2-40B4-BE49-F238E27FC236}">
              <a16:creationId xmlns:a16="http://schemas.microsoft.com/office/drawing/2014/main" id="{00000000-0008-0000-1800-000039000000}"/>
            </a:ext>
          </a:extLst>
        </xdr:cNvPr>
        <xdr:cNvSpPr>
          <a:spLocks noChangeShapeType="1"/>
        </xdr:cNvSpPr>
      </xdr:nvSpPr>
      <xdr:spPr bwMode="auto">
        <a:xfrm flipV="1">
          <a:off x="6581775" y="7296150"/>
          <a:ext cx="0" cy="381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120</xdr:col>
      <xdr:colOff>0</xdr:colOff>
      <xdr:row>20</xdr:row>
      <xdr:rowOff>28575</xdr:rowOff>
    </xdr:from>
    <xdr:to>
      <xdr:col>123</xdr:col>
      <xdr:colOff>0</xdr:colOff>
      <xdr:row>20</xdr:row>
      <xdr:rowOff>161925</xdr:rowOff>
    </xdr:to>
    <xdr:sp macro="" textlink="">
      <xdr:nvSpPr>
        <xdr:cNvPr id="58" name="Text Box 91">
          <a:extLst>
            <a:ext uri="{FF2B5EF4-FFF2-40B4-BE49-F238E27FC236}">
              <a16:creationId xmlns:a16="http://schemas.microsoft.com/office/drawing/2014/main" id="{00000000-0008-0000-1800-00003A000000}"/>
            </a:ext>
          </a:extLst>
        </xdr:cNvPr>
        <xdr:cNvSpPr txBox="1">
          <a:spLocks noChangeArrowheads="1"/>
        </xdr:cNvSpPr>
      </xdr:nvSpPr>
      <xdr:spPr bwMode="auto">
        <a:xfrm>
          <a:off x="6524625" y="3952875"/>
          <a:ext cx="1714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a:t>
          </a:r>
        </a:p>
      </xdr:txBody>
    </xdr:sp>
    <xdr:clientData/>
  </xdr:twoCellAnchor>
  <xdr:twoCellAnchor>
    <xdr:from>
      <xdr:col>121</xdr:col>
      <xdr:colOff>0</xdr:colOff>
      <xdr:row>20</xdr:row>
      <xdr:rowOff>0</xdr:rowOff>
    </xdr:from>
    <xdr:to>
      <xdr:col>121</xdr:col>
      <xdr:colOff>0</xdr:colOff>
      <xdr:row>20</xdr:row>
      <xdr:rowOff>28575</xdr:rowOff>
    </xdr:to>
    <xdr:sp macro="" textlink="">
      <xdr:nvSpPr>
        <xdr:cNvPr id="59" name="Line 92">
          <a:extLst>
            <a:ext uri="{FF2B5EF4-FFF2-40B4-BE49-F238E27FC236}">
              <a16:creationId xmlns:a16="http://schemas.microsoft.com/office/drawing/2014/main" id="{00000000-0008-0000-1800-00003B000000}"/>
            </a:ext>
          </a:extLst>
        </xdr:cNvPr>
        <xdr:cNvSpPr>
          <a:spLocks noChangeShapeType="1"/>
        </xdr:cNvSpPr>
      </xdr:nvSpPr>
      <xdr:spPr bwMode="auto">
        <a:xfrm>
          <a:off x="6581775" y="3924300"/>
          <a:ext cx="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121</xdr:col>
      <xdr:colOff>0</xdr:colOff>
      <xdr:row>20</xdr:row>
      <xdr:rowOff>152400</xdr:rowOff>
    </xdr:from>
    <xdr:to>
      <xdr:col>121</xdr:col>
      <xdr:colOff>0</xdr:colOff>
      <xdr:row>21</xdr:row>
      <xdr:rowOff>0</xdr:rowOff>
    </xdr:to>
    <xdr:sp macro="" textlink="">
      <xdr:nvSpPr>
        <xdr:cNvPr id="60" name="Line 93">
          <a:extLst>
            <a:ext uri="{FF2B5EF4-FFF2-40B4-BE49-F238E27FC236}">
              <a16:creationId xmlns:a16="http://schemas.microsoft.com/office/drawing/2014/main" id="{00000000-0008-0000-1800-00003C000000}"/>
            </a:ext>
          </a:extLst>
        </xdr:cNvPr>
        <xdr:cNvSpPr>
          <a:spLocks noChangeShapeType="1"/>
        </xdr:cNvSpPr>
      </xdr:nvSpPr>
      <xdr:spPr bwMode="auto">
        <a:xfrm flipV="1">
          <a:off x="6581775" y="4076700"/>
          <a:ext cx="0" cy="476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40</xdr:row>
      <xdr:rowOff>104775</xdr:rowOff>
    </xdr:from>
    <xdr:to>
      <xdr:col>42</xdr:col>
      <xdr:colOff>47625</xdr:colOff>
      <xdr:row>40</xdr:row>
      <xdr:rowOff>104775</xdr:rowOff>
    </xdr:to>
    <xdr:sp macro="" textlink="">
      <xdr:nvSpPr>
        <xdr:cNvPr id="61" name="Line 94">
          <a:extLst>
            <a:ext uri="{FF2B5EF4-FFF2-40B4-BE49-F238E27FC236}">
              <a16:creationId xmlns:a16="http://schemas.microsoft.com/office/drawing/2014/main" id="{00000000-0008-0000-1800-00003D000000}"/>
            </a:ext>
          </a:extLst>
        </xdr:cNvPr>
        <xdr:cNvSpPr>
          <a:spLocks noChangeShapeType="1"/>
        </xdr:cNvSpPr>
      </xdr:nvSpPr>
      <xdr:spPr bwMode="auto">
        <a:xfrm>
          <a:off x="1905000" y="7829550"/>
          <a:ext cx="2095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40</xdr:row>
      <xdr:rowOff>114300</xdr:rowOff>
    </xdr:from>
    <xdr:to>
      <xdr:col>43</xdr:col>
      <xdr:colOff>0</xdr:colOff>
      <xdr:row>40</xdr:row>
      <xdr:rowOff>114300</xdr:rowOff>
    </xdr:to>
    <xdr:sp macro="" textlink="">
      <xdr:nvSpPr>
        <xdr:cNvPr id="62" name="Line 95">
          <a:extLst>
            <a:ext uri="{FF2B5EF4-FFF2-40B4-BE49-F238E27FC236}">
              <a16:creationId xmlns:a16="http://schemas.microsoft.com/office/drawing/2014/main" id="{00000000-0008-0000-1800-00003E000000}"/>
            </a:ext>
          </a:extLst>
        </xdr:cNvPr>
        <xdr:cNvSpPr>
          <a:spLocks noChangeShapeType="1"/>
        </xdr:cNvSpPr>
      </xdr:nvSpPr>
      <xdr:spPr bwMode="auto">
        <a:xfrm>
          <a:off x="1895475" y="78390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47625</xdr:colOff>
      <xdr:row>40</xdr:row>
      <xdr:rowOff>114300</xdr:rowOff>
    </xdr:from>
    <xdr:to>
      <xdr:col>43</xdr:col>
      <xdr:colOff>0</xdr:colOff>
      <xdr:row>40</xdr:row>
      <xdr:rowOff>114300</xdr:rowOff>
    </xdr:to>
    <xdr:sp macro="" textlink="">
      <xdr:nvSpPr>
        <xdr:cNvPr id="63" name="Line 96">
          <a:extLst>
            <a:ext uri="{FF2B5EF4-FFF2-40B4-BE49-F238E27FC236}">
              <a16:creationId xmlns:a16="http://schemas.microsoft.com/office/drawing/2014/main" id="{00000000-0008-0000-1800-00003F000000}"/>
            </a:ext>
          </a:extLst>
        </xdr:cNvPr>
        <xdr:cNvSpPr>
          <a:spLocks noChangeShapeType="1"/>
        </xdr:cNvSpPr>
      </xdr:nvSpPr>
      <xdr:spPr bwMode="auto">
        <a:xfrm>
          <a:off x="1885950" y="783907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40</xdr:row>
      <xdr:rowOff>104775</xdr:rowOff>
    </xdr:from>
    <xdr:to>
      <xdr:col>43</xdr:col>
      <xdr:colOff>0</xdr:colOff>
      <xdr:row>40</xdr:row>
      <xdr:rowOff>104775</xdr:rowOff>
    </xdr:to>
    <xdr:sp macro="" textlink="">
      <xdr:nvSpPr>
        <xdr:cNvPr id="64" name="Line 97">
          <a:extLst>
            <a:ext uri="{FF2B5EF4-FFF2-40B4-BE49-F238E27FC236}">
              <a16:creationId xmlns:a16="http://schemas.microsoft.com/office/drawing/2014/main" id="{00000000-0008-0000-1800-000040000000}"/>
            </a:ext>
          </a:extLst>
        </xdr:cNvPr>
        <xdr:cNvSpPr>
          <a:spLocks noChangeShapeType="1"/>
        </xdr:cNvSpPr>
      </xdr:nvSpPr>
      <xdr:spPr bwMode="auto">
        <a:xfrm>
          <a:off x="1895475" y="782955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9525</xdr:colOff>
      <xdr:row>40</xdr:row>
      <xdr:rowOff>104775</xdr:rowOff>
    </xdr:from>
    <xdr:to>
      <xdr:col>42</xdr:col>
      <xdr:colOff>47625</xdr:colOff>
      <xdr:row>40</xdr:row>
      <xdr:rowOff>104775</xdr:rowOff>
    </xdr:to>
    <xdr:sp macro="" textlink="">
      <xdr:nvSpPr>
        <xdr:cNvPr id="65" name="Line 98">
          <a:extLst>
            <a:ext uri="{FF2B5EF4-FFF2-40B4-BE49-F238E27FC236}">
              <a16:creationId xmlns:a16="http://schemas.microsoft.com/office/drawing/2014/main" id="{00000000-0008-0000-1800-000041000000}"/>
            </a:ext>
          </a:extLst>
        </xdr:cNvPr>
        <xdr:cNvSpPr>
          <a:spLocks noChangeShapeType="1"/>
        </xdr:cNvSpPr>
      </xdr:nvSpPr>
      <xdr:spPr bwMode="auto">
        <a:xfrm>
          <a:off x="1905000" y="7829550"/>
          <a:ext cx="209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40</xdr:row>
      <xdr:rowOff>104775</xdr:rowOff>
    </xdr:from>
    <xdr:to>
      <xdr:col>43</xdr:col>
      <xdr:colOff>0</xdr:colOff>
      <xdr:row>40</xdr:row>
      <xdr:rowOff>104775</xdr:rowOff>
    </xdr:to>
    <xdr:sp macro="" textlink="">
      <xdr:nvSpPr>
        <xdr:cNvPr id="66" name="Line 99">
          <a:extLst>
            <a:ext uri="{FF2B5EF4-FFF2-40B4-BE49-F238E27FC236}">
              <a16:creationId xmlns:a16="http://schemas.microsoft.com/office/drawing/2014/main" id="{00000000-0008-0000-1800-000042000000}"/>
            </a:ext>
          </a:extLst>
        </xdr:cNvPr>
        <xdr:cNvSpPr>
          <a:spLocks noChangeShapeType="1"/>
        </xdr:cNvSpPr>
      </xdr:nvSpPr>
      <xdr:spPr bwMode="auto">
        <a:xfrm>
          <a:off x="1895475" y="782955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40</xdr:row>
      <xdr:rowOff>104775</xdr:rowOff>
    </xdr:from>
    <xdr:to>
      <xdr:col>43</xdr:col>
      <xdr:colOff>0</xdr:colOff>
      <xdr:row>40</xdr:row>
      <xdr:rowOff>104775</xdr:rowOff>
    </xdr:to>
    <xdr:sp macro="" textlink="">
      <xdr:nvSpPr>
        <xdr:cNvPr id="67" name="Line 100">
          <a:extLst>
            <a:ext uri="{FF2B5EF4-FFF2-40B4-BE49-F238E27FC236}">
              <a16:creationId xmlns:a16="http://schemas.microsoft.com/office/drawing/2014/main" id="{00000000-0008-0000-1800-000043000000}"/>
            </a:ext>
          </a:extLst>
        </xdr:cNvPr>
        <xdr:cNvSpPr>
          <a:spLocks noChangeShapeType="1"/>
        </xdr:cNvSpPr>
      </xdr:nvSpPr>
      <xdr:spPr bwMode="auto">
        <a:xfrm>
          <a:off x="1895475" y="782955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41</xdr:row>
      <xdr:rowOff>85725</xdr:rowOff>
    </xdr:from>
    <xdr:to>
      <xdr:col>12</xdr:col>
      <xdr:colOff>19050</xdr:colOff>
      <xdr:row>43</xdr:row>
      <xdr:rowOff>190500</xdr:rowOff>
    </xdr:to>
    <xdr:sp macro="" textlink="">
      <xdr:nvSpPr>
        <xdr:cNvPr id="68" name="Text Box 104">
          <a:extLst>
            <a:ext uri="{FF2B5EF4-FFF2-40B4-BE49-F238E27FC236}">
              <a16:creationId xmlns:a16="http://schemas.microsoft.com/office/drawing/2014/main" id="{00000000-0008-0000-1800-000044000000}"/>
            </a:ext>
          </a:extLst>
        </xdr:cNvPr>
        <xdr:cNvSpPr txBox="1">
          <a:spLocks noChangeArrowheads="1"/>
        </xdr:cNvSpPr>
      </xdr:nvSpPr>
      <xdr:spPr bwMode="auto">
        <a:xfrm>
          <a:off x="381000" y="8010525"/>
          <a:ext cx="209550" cy="5048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明朝"/>
              <a:ea typeface="ＭＳ 明朝"/>
            </a:rPr>
            <a:t>変更後</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75</xdr:col>
      <xdr:colOff>38100</xdr:colOff>
      <xdr:row>48</xdr:row>
      <xdr:rowOff>133350</xdr:rowOff>
    </xdr:from>
    <xdr:to>
      <xdr:col>85</xdr:col>
      <xdr:colOff>19050</xdr:colOff>
      <xdr:row>49</xdr:row>
      <xdr:rowOff>85725</xdr:rowOff>
    </xdr:to>
    <xdr:sp macro="" textlink="">
      <xdr:nvSpPr>
        <xdr:cNvPr id="69" name="AutoShape 105">
          <a:extLst>
            <a:ext uri="{FF2B5EF4-FFF2-40B4-BE49-F238E27FC236}">
              <a16:creationId xmlns:a16="http://schemas.microsoft.com/office/drawing/2014/main" id="{00000000-0008-0000-1800-000045000000}"/>
            </a:ext>
          </a:extLst>
        </xdr:cNvPr>
        <xdr:cNvSpPr>
          <a:spLocks noChangeArrowheads="1"/>
        </xdr:cNvSpPr>
      </xdr:nvSpPr>
      <xdr:spPr bwMode="auto">
        <a:xfrm>
          <a:off x="3990975" y="9382125"/>
          <a:ext cx="552450" cy="1428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9525</xdr:colOff>
      <xdr:row>45</xdr:row>
      <xdr:rowOff>104775</xdr:rowOff>
    </xdr:from>
    <xdr:to>
      <xdr:col>50</xdr:col>
      <xdr:colOff>47625</xdr:colOff>
      <xdr:row>45</xdr:row>
      <xdr:rowOff>104775</xdr:rowOff>
    </xdr:to>
    <xdr:sp macro="" textlink="">
      <xdr:nvSpPr>
        <xdr:cNvPr id="70" name="Line 106">
          <a:extLst>
            <a:ext uri="{FF2B5EF4-FFF2-40B4-BE49-F238E27FC236}">
              <a16:creationId xmlns:a16="http://schemas.microsoft.com/office/drawing/2014/main" id="{00000000-0008-0000-1800-000046000000}"/>
            </a:ext>
          </a:extLst>
        </xdr:cNvPr>
        <xdr:cNvSpPr>
          <a:spLocks noChangeShapeType="1"/>
        </xdr:cNvSpPr>
      </xdr:nvSpPr>
      <xdr:spPr bwMode="auto">
        <a:xfrm>
          <a:off x="2362200" y="8772525"/>
          <a:ext cx="2095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45</xdr:row>
      <xdr:rowOff>114300</xdr:rowOff>
    </xdr:from>
    <xdr:to>
      <xdr:col>51</xdr:col>
      <xdr:colOff>0</xdr:colOff>
      <xdr:row>45</xdr:row>
      <xdr:rowOff>114300</xdr:rowOff>
    </xdr:to>
    <xdr:sp macro="" textlink="">
      <xdr:nvSpPr>
        <xdr:cNvPr id="71" name="Line 107">
          <a:extLst>
            <a:ext uri="{FF2B5EF4-FFF2-40B4-BE49-F238E27FC236}">
              <a16:creationId xmlns:a16="http://schemas.microsoft.com/office/drawing/2014/main" id="{00000000-0008-0000-1800-000047000000}"/>
            </a:ext>
          </a:extLst>
        </xdr:cNvPr>
        <xdr:cNvSpPr>
          <a:spLocks noChangeShapeType="1"/>
        </xdr:cNvSpPr>
      </xdr:nvSpPr>
      <xdr:spPr bwMode="auto">
        <a:xfrm>
          <a:off x="2352675" y="878205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47625</xdr:colOff>
      <xdr:row>45</xdr:row>
      <xdr:rowOff>114300</xdr:rowOff>
    </xdr:from>
    <xdr:to>
      <xdr:col>51</xdr:col>
      <xdr:colOff>0</xdr:colOff>
      <xdr:row>45</xdr:row>
      <xdr:rowOff>114300</xdr:rowOff>
    </xdr:to>
    <xdr:sp macro="" textlink="">
      <xdr:nvSpPr>
        <xdr:cNvPr id="72" name="Line 108">
          <a:extLst>
            <a:ext uri="{FF2B5EF4-FFF2-40B4-BE49-F238E27FC236}">
              <a16:creationId xmlns:a16="http://schemas.microsoft.com/office/drawing/2014/main" id="{00000000-0008-0000-1800-000048000000}"/>
            </a:ext>
          </a:extLst>
        </xdr:cNvPr>
        <xdr:cNvSpPr>
          <a:spLocks noChangeShapeType="1"/>
        </xdr:cNvSpPr>
      </xdr:nvSpPr>
      <xdr:spPr bwMode="auto">
        <a:xfrm>
          <a:off x="2343150" y="8782050"/>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45</xdr:row>
      <xdr:rowOff>104775</xdr:rowOff>
    </xdr:from>
    <xdr:to>
      <xdr:col>51</xdr:col>
      <xdr:colOff>0</xdr:colOff>
      <xdr:row>45</xdr:row>
      <xdr:rowOff>104775</xdr:rowOff>
    </xdr:to>
    <xdr:sp macro="" textlink="">
      <xdr:nvSpPr>
        <xdr:cNvPr id="73" name="Line 109">
          <a:extLst>
            <a:ext uri="{FF2B5EF4-FFF2-40B4-BE49-F238E27FC236}">
              <a16:creationId xmlns:a16="http://schemas.microsoft.com/office/drawing/2014/main" id="{00000000-0008-0000-1800-000049000000}"/>
            </a:ext>
          </a:extLst>
        </xdr:cNvPr>
        <xdr:cNvSpPr>
          <a:spLocks noChangeShapeType="1"/>
        </xdr:cNvSpPr>
      </xdr:nvSpPr>
      <xdr:spPr bwMode="auto">
        <a:xfrm>
          <a:off x="2352675" y="877252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45</xdr:row>
      <xdr:rowOff>104775</xdr:rowOff>
    </xdr:from>
    <xdr:to>
      <xdr:col>50</xdr:col>
      <xdr:colOff>47625</xdr:colOff>
      <xdr:row>45</xdr:row>
      <xdr:rowOff>104775</xdr:rowOff>
    </xdr:to>
    <xdr:sp macro="" textlink="">
      <xdr:nvSpPr>
        <xdr:cNvPr id="74" name="Line 110">
          <a:extLst>
            <a:ext uri="{FF2B5EF4-FFF2-40B4-BE49-F238E27FC236}">
              <a16:creationId xmlns:a16="http://schemas.microsoft.com/office/drawing/2014/main" id="{00000000-0008-0000-1800-00004A000000}"/>
            </a:ext>
          </a:extLst>
        </xdr:cNvPr>
        <xdr:cNvSpPr>
          <a:spLocks noChangeShapeType="1"/>
        </xdr:cNvSpPr>
      </xdr:nvSpPr>
      <xdr:spPr bwMode="auto">
        <a:xfrm>
          <a:off x="2362200" y="8772525"/>
          <a:ext cx="209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45</xdr:row>
      <xdr:rowOff>104775</xdr:rowOff>
    </xdr:from>
    <xdr:to>
      <xdr:col>51</xdr:col>
      <xdr:colOff>0</xdr:colOff>
      <xdr:row>45</xdr:row>
      <xdr:rowOff>104775</xdr:rowOff>
    </xdr:to>
    <xdr:sp macro="" textlink="">
      <xdr:nvSpPr>
        <xdr:cNvPr id="75" name="Line 111">
          <a:extLst>
            <a:ext uri="{FF2B5EF4-FFF2-40B4-BE49-F238E27FC236}">
              <a16:creationId xmlns:a16="http://schemas.microsoft.com/office/drawing/2014/main" id="{00000000-0008-0000-1800-00004B000000}"/>
            </a:ext>
          </a:extLst>
        </xdr:cNvPr>
        <xdr:cNvSpPr>
          <a:spLocks noChangeShapeType="1"/>
        </xdr:cNvSpPr>
      </xdr:nvSpPr>
      <xdr:spPr bwMode="auto">
        <a:xfrm>
          <a:off x="2352675" y="877252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45</xdr:row>
      <xdr:rowOff>104775</xdr:rowOff>
    </xdr:from>
    <xdr:to>
      <xdr:col>51</xdr:col>
      <xdr:colOff>0</xdr:colOff>
      <xdr:row>45</xdr:row>
      <xdr:rowOff>104775</xdr:rowOff>
    </xdr:to>
    <xdr:sp macro="" textlink="">
      <xdr:nvSpPr>
        <xdr:cNvPr id="76" name="Line 112">
          <a:extLst>
            <a:ext uri="{FF2B5EF4-FFF2-40B4-BE49-F238E27FC236}">
              <a16:creationId xmlns:a16="http://schemas.microsoft.com/office/drawing/2014/main" id="{00000000-0008-0000-1800-00004C000000}"/>
            </a:ext>
          </a:extLst>
        </xdr:cNvPr>
        <xdr:cNvSpPr>
          <a:spLocks noChangeShapeType="1"/>
        </xdr:cNvSpPr>
      </xdr:nvSpPr>
      <xdr:spPr bwMode="auto">
        <a:xfrm>
          <a:off x="2352675" y="877252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28575</xdr:colOff>
      <xdr:row>46</xdr:row>
      <xdr:rowOff>28575</xdr:rowOff>
    </xdr:from>
    <xdr:to>
      <xdr:col>20</xdr:col>
      <xdr:colOff>0</xdr:colOff>
      <xdr:row>49</xdr:row>
      <xdr:rowOff>180975</xdr:rowOff>
    </xdr:to>
    <xdr:sp macro="" textlink="">
      <xdr:nvSpPr>
        <xdr:cNvPr id="77" name="Text Box 113">
          <a:extLst>
            <a:ext uri="{FF2B5EF4-FFF2-40B4-BE49-F238E27FC236}">
              <a16:creationId xmlns:a16="http://schemas.microsoft.com/office/drawing/2014/main" id="{00000000-0008-0000-1800-00004D000000}"/>
            </a:ext>
          </a:extLst>
        </xdr:cNvPr>
        <xdr:cNvSpPr txBox="1">
          <a:spLocks noChangeArrowheads="1"/>
        </xdr:cNvSpPr>
      </xdr:nvSpPr>
      <xdr:spPr bwMode="auto">
        <a:xfrm>
          <a:off x="742950" y="8896350"/>
          <a:ext cx="2095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明朝"/>
              <a:ea typeface="ＭＳ 明朝"/>
            </a:rPr>
            <a:t>変</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更</a:t>
          </a:r>
          <a:r>
            <a:rPr lang="ja-JP" altLang="en-US" sz="6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前</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19050</xdr:colOff>
      <xdr:row>44</xdr:row>
      <xdr:rowOff>57150</xdr:rowOff>
    </xdr:from>
    <xdr:to>
      <xdr:col>14</xdr:col>
      <xdr:colOff>19050</xdr:colOff>
      <xdr:row>47</xdr:row>
      <xdr:rowOff>76200</xdr:rowOff>
    </xdr:to>
    <xdr:cxnSp macro="">
      <xdr:nvCxnSpPr>
        <xdr:cNvPr id="78" name="AutoShape 114">
          <a:extLst>
            <a:ext uri="{FF2B5EF4-FFF2-40B4-BE49-F238E27FC236}">
              <a16:creationId xmlns:a16="http://schemas.microsoft.com/office/drawing/2014/main" id="{00000000-0008-0000-1800-00004E000000}"/>
            </a:ext>
          </a:extLst>
        </xdr:cNvPr>
        <xdr:cNvCxnSpPr>
          <a:cxnSpLocks noChangeShapeType="1"/>
        </xdr:cNvCxnSpPr>
      </xdr:nvCxnSpPr>
      <xdr:spPr bwMode="auto">
        <a:xfrm rot="5400000" flipH="1">
          <a:off x="290513" y="8739187"/>
          <a:ext cx="552450" cy="238125"/>
        </a:xfrm>
        <a:prstGeom prst="bentConnector3">
          <a:avLst>
            <a:gd name="adj1" fmla="val -5"/>
          </a:avLst>
        </a:prstGeom>
        <a:noFill/>
        <a:ln w="3175">
          <a:solidFill>
            <a:srgbClr xmlns:mc="http://schemas.openxmlformats.org/markup-compatibility/2006" xmlns:a14="http://schemas.microsoft.com/office/drawing/2010/main" val="000000" mc:Ignorable="a14" a14:legacySpreadsheetColorIndex="64"/>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90</xdr:col>
      <xdr:colOff>38100</xdr:colOff>
      <xdr:row>48</xdr:row>
      <xdr:rowOff>114300</xdr:rowOff>
    </xdr:from>
    <xdr:to>
      <xdr:col>95</xdr:col>
      <xdr:colOff>0</xdr:colOff>
      <xdr:row>49</xdr:row>
      <xdr:rowOff>95250</xdr:rowOff>
    </xdr:to>
    <xdr:sp macro="" textlink="">
      <xdr:nvSpPr>
        <xdr:cNvPr id="79" name="Text Box 115">
          <a:extLst>
            <a:ext uri="{FF2B5EF4-FFF2-40B4-BE49-F238E27FC236}">
              <a16:creationId xmlns:a16="http://schemas.microsoft.com/office/drawing/2014/main" id="{00000000-0008-0000-1800-00004F000000}"/>
            </a:ext>
          </a:extLst>
        </xdr:cNvPr>
        <xdr:cNvSpPr txBox="1">
          <a:spLocks noChangeArrowheads="1"/>
        </xdr:cNvSpPr>
      </xdr:nvSpPr>
      <xdr:spPr bwMode="auto">
        <a:xfrm>
          <a:off x="4848225" y="9363075"/>
          <a:ext cx="24765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第</a:t>
          </a:r>
        </a:p>
      </xdr:txBody>
    </xdr:sp>
    <xdr:clientData/>
  </xdr:twoCellAnchor>
  <xdr:twoCellAnchor>
    <xdr:from>
      <xdr:col>107</xdr:col>
      <xdr:colOff>19050</xdr:colOff>
      <xdr:row>48</xdr:row>
      <xdr:rowOff>104775</xdr:rowOff>
    </xdr:from>
    <xdr:to>
      <xdr:col>111</xdr:col>
      <xdr:colOff>28575</xdr:colOff>
      <xdr:row>49</xdr:row>
      <xdr:rowOff>114300</xdr:rowOff>
    </xdr:to>
    <xdr:sp macro="" textlink="">
      <xdr:nvSpPr>
        <xdr:cNvPr id="80" name="Text Box 116">
          <a:extLst>
            <a:ext uri="{FF2B5EF4-FFF2-40B4-BE49-F238E27FC236}">
              <a16:creationId xmlns:a16="http://schemas.microsoft.com/office/drawing/2014/main" id="{00000000-0008-0000-1800-000050000000}"/>
            </a:ext>
          </a:extLst>
        </xdr:cNvPr>
        <xdr:cNvSpPr txBox="1">
          <a:spLocks noChangeArrowheads="1"/>
        </xdr:cNvSpPr>
      </xdr:nvSpPr>
      <xdr:spPr bwMode="auto">
        <a:xfrm>
          <a:off x="5800725" y="9353550"/>
          <a:ext cx="238125" cy="2000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号</a:t>
          </a:r>
        </a:p>
      </xdr:txBody>
    </xdr:sp>
    <xdr:clientData/>
  </xdr:twoCellAnchor>
  <xdr:twoCellAnchor>
    <xdr:from>
      <xdr:col>39</xdr:col>
      <xdr:colOff>9525</xdr:colOff>
      <xdr:row>22</xdr:row>
      <xdr:rowOff>114300</xdr:rowOff>
    </xdr:from>
    <xdr:to>
      <xdr:col>42</xdr:col>
      <xdr:colOff>47625</xdr:colOff>
      <xdr:row>22</xdr:row>
      <xdr:rowOff>114300</xdr:rowOff>
    </xdr:to>
    <xdr:sp macro="" textlink="">
      <xdr:nvSpPr>
        <xdr:cNvPr id="81" name="Line 117">
          <a:extLst>
            <a:ext uri="{FF2B5EF4-FFF2-40B4-BE49-F238E27FC236}">
              <a16:creationId xmlns:a16="http://schemas.microsoft.com/office/drawing/2014/main" id="{00000000-0008-0000-1800-000051000000}"/>
            </a:ext>
          </a:extLst>
        </xdr:cNvPr>
        <xdr:cNvSpPr>
          <a:spLocks noChangeShapeType="1"/>
        </xdr:cNvSpPr>
      </xdr:nvSpPr>
      <xdr:spPr bwMode="auto">
        <a:xfrm>
          <a:off x="1905000" y="4381500"/>
          <a:ext cx="2095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114300</xdr:rowOff>
    </xdr:from>
    <xdr:to>
      <xdr:col>43</xdr:col>
      <xdr:colOff>0</xdr:colOff>
      <xdr:row>22</xdr:row>
      <xdr:rowOff>114300</xdr:rowOff>
    </xdr:to>
    <xdr:sp macro="" textlink="">
      <xdr:nvSpPr>
        <xdr:cNvPr id="82" name="Line 118">
          <a:extLst>
            <a:ext uri="{FF2B5EF4-FFF2-40B4-BE49-F238E27FC236}">
              <a16:creationId xmlns:a16="http://schemas.microsoft.com/office/drawing/2014/main" id="{00000000-0008-0000-1800-000052000000}"/>
            </a:ext>
          </a:extLst>
        </xdr:cNvPr>
        <xdr:cNvSpPr>
          <a:spLocks noChangeShapeType="1"/>
        </xdr:cNvSpPr>
      </xdr:nvSpPr>
      <xdr:spPr bwMode="auto">
        <a:xfrm>
          <a:off x="1895475" y="4381500"/>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47625</xdr:colOff>
      <xdr:row>22</xdr:row>
      <xdr:rowOff>114300</xdr:rowOff>
    </xdr:from>
    <xdr:to>
      <xdr:col>43</xdr:col>
      <xdr:colOff>0</xdr:colOff>
      <xdr:row>22</xdr:row>
      <xdr:rowOff>114300</xdr:rowOff>
    </xdr:to>
    <xdr:sp macro="" textlink="">
      <xdr:nvSpPr>
        <xdr:cNvPr id="83" name="Line 119">
          <a:extLst>
            <a:ext uri="{FF2B5EF4-FFF2-40B4-BE49-F238E27FC236}">
              <a16:creationId xmlns:a16="http://schemas.microsoft.com/office/drawing/2014/main" id="{00000000-0008-0000-1800-000053000000}"/>
            </a:ext>
          </a:extLst>
        </xdr:cNvPr>
        <xdr:cNvSpPr>
          <a:spLocks noChangeShapeType="1"/>
        </xdr:cNvSpPr>
      </xdr:nvSpPr>
      <xdr:spPr bwMode="auto">
        <a:xfrm>
          <a:off x="1885950" y="4381500"/>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43</xdr:col>
      <xdr:colOff>0</xdr:colOff>
      <xdr:row>22</xdr:row>
      <xdr:rowOff>104775</xdr:rowOff>
    </xdr:to>
    <xdr:sp macro="" textlink="">
      <xdr:nvSpPr>
        <xdr:cNvPr id="84" name="Line 120">
          <a:extLst>
            <a:ext uri="{FF2B5EF4-FFF2-40B4-BE49-F238E27FC236}">
              <a16:creationId xmlns:a16="http://schemas.microsoft.com/office/drawing/2014/main" id="{00000000-0008-0000-1800-000054000000}"/>
            </a:ext>
          </a:extLst>
        </xdr:cNvPr>
        <xdr:cNvSpPr>
          <a:spLocks noChangeShapeType="1"/>
        </xdr:cNvSpPr>
      </xdr:nvSpPr>
      <xdr:spPr bwMode="auto">
        <a:xfrm>
          <a:off x="1895475" y="43719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9525</xdr:colOff>
      <xdr:row>22</xdr:row>
      <xdr:rowOff>104775</xdr:rowOff>
    </xdr:from>
    <xdr:to>
      <xdr:col>42</xdr:col>
      <xdr:colOff>47625</xdr:colOff>
      <xdr:row>22</xdr:row>
      <xdr:rowOff>104775</xdr:rowOff>
    </xdr:to>
    <xdr:sp macro="" textlink="">
      <xdr:nvSpPr>
        <xdr:cNvPr id="85" name="Line 121">
          <a:extLst>
            <a:ext uri="{FF2B5EF4-FFF2-40B4-BE49-F238E27FC236}">
              <a16:creationId xmlns:a16="http://schemas.microsoft.com/office/drawing/2014/main" id="{00000000-0008-0000-1800-000055000000}"/>
            </a:ext>
          </a:extLst>
        </xdr:cNvPr>
        <xdr:cNvSpPr>
          <a:spLocks noChangeShapeType="1"/>
        </xdr:cNvSpPr>
      </xdr:nvSpPr>
      <xdr:spPr bwMode="auto">
        <a:xfrm>
          <a:off x="1905000" y="4371975"/>
          <a:ext cx="2095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43</xdr:col>
      <xdr:colOff>0</xdr:colOff>
      <xdr:row>22</xdr:row>
      <xdr:rowOff>104775</xdr:rowOff>
    </xdr:to>
    <xdr:sp macro="" textlink="">
      <xdr:nvSpPr>
        <xdr:cNvPr id="86" name="Line 122">
          <a:extLst>
            <a:ext uri="{FF2B5EF4-FFF2-40B4-BE49-F238E27FC236}">
              <a16:creationId xmlns:a16="http://schemas.microsoft.com/office/drawing/2014/main" id="{00000000-0008-0000-1800-000056000000}"/>
            </a:ext>
          </a:extLst>
        </xdr:cNvPr>
        <xdr:cNvSpPr>
          <a:spLocks noChangeShapeType="1"/>
        </xdr:cNvSpPr>
      </xdr:nvSpPr>
      <xdr:spPr bwMode="auto">
        <a:xfrm>
          <a:off x="1895475" y="43719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43</xdr:col>
      <xdr:colOff>0</xdr:colOff>
      <xdr:row>22</xdr:row>
      <xdr:rowOff>104775</xdr:rowOff>
    </xdr:to>
    <xdr:sp macro="" textlink="">
      <xdr:nvSpPr>
        <xdr:cNvPr id="87" name="Line 123">
          <a:extLst>
            <a:ext uri="{FF2B5EF4-FFF2-40B4-BE49-F238E27FC236}">
              <a16:creationId xmlns:a16="http://schemas.microsoft.com/office/drawing/2014/main" id="{00000000-0008-0000-1800-000057000000}"/>
            </a:ext>
          </a:extLst>
        </xdr:cNvPr>
        <xdr:cNvSpPr>
          <a:spLocks noChangeShapeType="1"/>
        </xdr:cNvSpPr>
      </xdr:nvSpPr>
      <xdr:spPr bwMode="auto">
        <a:xfrm>
          <a:off x="1895475" y="4371975"/>
          <a:ext cx="2286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12</xdr:row>
      <xdr:rowOff>9525</xdr:rowOff>
    </xdr:from>
    <xdr:to>
      <xdr:col>11</xdr:col>
      <xdr:colOff>0</xdr:colOff>
      <xdr:row>13</xdr:row>
      <xdr:rowOff>0</xdr:rowOff>
    </xdr:to>
    <xdr:sp macro="" textlink="">
      <xdr:nvSpPr>
        <xdr:cNvPr id="88" name="Line 124">
          <a:extLst>
            <a:ext uri="{FF2B5EF4-FFF2-40B4-BE49-F238E27FC236}">
              <a16:creationId xmlns:a16="http://schemas.microsoft.com/office/drawing/2014/main" id="{00000000-0008-0000-1800-000058000000}"/>
            </a:ext>
          </a:extLst>
        </xdr:cNvPr>
        <xdr:cNvSpPr>
          <a:spLocks noChangeShapeType="1"/>
        </xdr:cNvSpPr>
      </xdr:nvSpPr>
      <xdr:spPr bwMode="auto">
        <a:xfrm>
          <a:off x="5238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9525</xdr:rowOff>
    </xdr:from>
    <xdr:to>
      <xdr:col>15</xdr:col>
      <xdr:colOff>0</xdr:colOff>
      <xdr:row>13</xdr:row>
      <xdr:rowOff>9525</xdr:rowOff>
    </xdr:to>
    <xdr:sp macro="" textlink="">
      <xdr:nvSpPr>
        <xdr:cNvPr id="89" name="Line 125">
          <a:extLst>
            <a:ext uri="{FF2B5EF4-FFF2-40B4-BE49-F238E27FC236}">
              <a16:creationId xmlns:a16="http://schemas.microsoft.com/office/drawing/2014/main" id="{00000000-0008-0000-1800-000059000000}"/>
            </a:ext>
          </a:extLst>
        </xdr:cNvPr>
        <xdr:cNvSpPr>
          <a:spLocks noChangeShapeType="1"/>
        </xdr:cNvSpPr>
      </xdr:nvSpPr>
      <xdr:spPr bwMode="auto">
        <a:xfrm>
          <a:off x="714375" y="2400300"/>
          <a:ext cx="0" cy="200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12</xdr:row>
      <xdr:rowOff>9525</xdr:rowOff>
    </xdr:from>
    <xdr:to>
      <xdr:col>19</xdr:col>
      <xdr:colOff>0</xdr:colOff>
      <xdr:row>13</xdr:row>
      <xdr:rowOff>0</xdr:rowOff>
    </xdr:to>
    <xdr:sp macro="" textlink="">
      <xdr:nvSpPr>
        <xdr:cNvPr id="90" name="Line 126">
          <a:extLst>
            <a:ext uri="{FF2B5EF4-FFF2-40B4-BE49-F238E27FC236}">
              <a16:creationId xmlns:a16="http://schemas.microsoft.com/office/drawing/2014/main" id="{00000000-0008-0000-1800-00005A000000}"/>
            </a:ext>
          </a:extLst>
        </xdr:cNvPr>
        <xdr:cNvSpPr>
          <a:spLocks noChangeShapeType="1"/>
        </xdr:cNvSpPr>
      </xdr:nvSpPr>
      <xdr:spPr bwMode="auto">
        <a:xfrm>
          <a:off x="9048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12</xdr:row>
      <xdr:rowOff>9525</xdr:rowOff>
    </xdr:from>
    <xdr:to>
      <xdr:col>23</xdr:col>
      <xdr:colOff>0</xdr:colOff>
      <xdr:row>13</xdr:row>
      <xdr:rowOff>0</xdr:rowOff>
    </xdr:to>
    <xdr:sp macro="" textlink="">
      <xdr:nvSpPr>
        <xdr:cNvPr id="91" name="Line 127">
          <a:extLst>
            <a:ext uri="{FF2B5EF4-FFF2-40B4-BE49-F238E27FC236}">
              <a16:creationId xmlns:a16="http://schemas.microsoft.com/office/drawing/2014/main" id="{00000000-0008-0000-1800-00005B000000}"/>
            </a:ext>
          </a:extLst>
        </xdr:cNvPr>
        <xdr:cNvSpPr>
          <a:spLocks noChangeShapeType="1"/>
        </xdr:cNvSpPr>
      </xdr:nvSpPr>
      <xdr:spPr bwMode="auto">
        <a:xfrm>
          <a:off x="10953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12</xdr:row>
      <xdr:rowOff>9525</xdr:rowOff>
    </xdr:from>
    <xdr:to>
      <xdr:col>27</xdr:col>
      <xdr:colOff>0</xdr:colOff>
      <xdr:row>13</xdr:row>
      <xdr:rowOff>0</xdr:rowOff>
    </xdr:to>
    <xdr:sp macro="" textlink="">
      <xdr:nvSpPr>
        <xdr:cNvPr id="92" name="Line 128">
          <a:extLst>
            <a:ext uri="{FF2B5EF4-FFF2-40B4-BE49-F238E27FC236}">
              <a16:creationId xmlns:a16="http://schemas.microsoft.com/office/drawing/2014/main" id="{00000000-0008-0000-1800-00005C000000}"/>
            </a:ext>
          </a:extLst>
        </xdr:cNvPr>
        <xdr:cNvSpPr>
          <a:spLocks noChangeShapeType="1"/>
        </xdr:cNvSpPr>
      </xdr:nvSpPr>
      <xdr:spPr bwMode="auto">
        <a:xfrm>
          <a:off x="12858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12</xdr:row>
      <xdr:rowOff>9525</xdr:rowOff>
    </xdr:from>
    <xdr:to>
      <xdr:col>47</xdr:col>
      <xdr:colOff>0</xdr:colOff>
      <xdr:row>13</xdr:row>
      <xdr:rowOff>0</xdr:rowOff>
    </xdr:to>
    <xdr:sp macro="" textlink="">
      <xdr:nvSpPr>
        <xdr:cNvPr id="93" name="Line 129">
          <a:extLst>
            <a:ext uri="{FF2B5EF4-FFF2-40B4-BE49-F238E27FC236}">
              <a16:creationId xmlns:a16="http://schemas.microsoft.com/office/drawing/2014/main" id="{00000000-0008-0000-1800-00005D000000}"/>
            </a:ext>
          </a:extLst>
        </xdr:cNvPr>
        <xdr:cNvSpPr>
          <a:spLocks noChangeShapeType="1"/>
        </xdr:cNvSpPr>
      </xdr:nvSpPr>
      <xdr:spPr bwMode="auto">
        <a:xfrm>
          <a:off x="23526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12</xdr:row>
      <xdr:rowOff>9525</xdr:rowOff>
    </xdr:from>
    <xdr:to>
      <xdr:col>51</xdr:col>
      <xdr:colOff>0</xdr:colOff>
      <xdr:row>13</xdr:row>
      <xdr:rowOff>0</xdr:rowOff>
    </xdr:to>
    <xdr:sp macro="" textlink="">
      <xdr:nvSpPr>
        <xdr:cNvPr id="94" name="Line 130">
          <a:extLst>
            <a:ext uri="{FF2B5EF4-FFF2-40B4-BE49-F238E27FC236}">
              <a16:creationId xmlns:a16="http://schemas.microsoft.com/office/drawing/2014/main" id="{00000000-0008-0000-1800-00005E000000}"/>
            </a:ext>
          </a:extLst>
        </xdr:cNvPr>
        <xdr:cNvSpPr>
          <a:spLocks noChangeShapeType="1"/>
        </xdr:cNvSpPr>
      </xdr:nvSpPr>
      <xdr:spPr bwMode="auto">
        <a:xfrm>
          <a:off x="25812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12</xdr:row>
      <xdr:rowOff>9525</xdr:rowOff>
    </xdr:from>
    <xdr:to>
      <xdr:col>55</xdr:col>
      <xdr:colOff>0</xdr:colOff>
      <xdr:row>13</xdr:row>
      <xdr:rowOff>0</xdr:rowOff>
    </xdr:to>
    <xdr:sp macro="" textlink="">
      <xdr:nvSpPr>
        <xdr:cNvPr id="95" name="Line 131">
          <a:extLst>
            <a:ext uri="{FF2B5EF4-FFF2-40B4-BE49-F238E27FC236}">
              <a16:creationId xmlns:a16="http://schemas.microsoft.com/office/drawing/2014/main" id="{00000000-0008-0000-1800-00005F000000}"/>
            </a:ext>
          </a:extLst>
        </xdr:cNvPr>
        <xdr:cNvSpPr>
          <a:spLocks noChangeShapeType="1"/>
        </xdr:cNvSpPr>
      </xdr:nvSpPr>
      <xdr:spPr bwMode="auto">
        <a:xfrm>
          <a:off x="28098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12</xdr:row>
      <xdr:rowOff>9525</xdr:rowOff>
    </xdr:from>
    <xdr:to>
      <xdr:col>59</xdr:col>
      <xdr:colOff>0</xdr:colOff>
      <xdr:row>13</xdr:row>
      <xdr:rowOff>0</xdr:rowOff>
    </xdr:to>
    <xdr:sp macro="" textlink="">
      <xdr:nvSpPr>
        <xdr:cNvPr id="96" name="Line 132">
          <a:extLst>
            <a:ext uri="{FF2B5EF4-FFF2-40B4-BE49-F238E27FC236}">
              <a16:creationId xmlns:a16="http://schemas.microsoft.com/office/drawing/2014/main" id="{00000000-0008-0000-1800-000060000000}"/>
            </a:ext>
          </a:extLst>
        </xdr:cNvPr>
        <xdr:cNvSpPr>
          <a:spLocks noChangeShapeType="1"/>
        </xdr:cNvSpPr>
      </xdr:nvSpPr>
      <xdr:spPr bwMode="auto">
        <a:xfrm>
          <a:off x="30384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12</xdr:row>
      <xdr:rowOff>9525</xdr:rowOff>
    </xdr:from>
    <xdr:to>
      <xdr:col>63</xdr:col>
      <xdr:colOff>0</xdr:colOff>
      <xdr:row>13</xdr:row>
      <xdr:rowOff>0</xdr:rowOff>
    </xdr:to>
    <xdr:sp macro="" textlink="">
      <xdr:nvSpPr>
        <xdr:cNvPr id="97" name="Line 133">
          <a:extLst>
            <a:ext uri="{FF2B5EF4-FFF2-40B4-BE49-F238E27FC236}">
              <a16:creationId xmlns:a16="http://schemas.microsoft.com/office/drawing/2014/main" id="{00000000-0008-0000-1800-000061000000}"/>
            </a:ext>
          </a:extLst>
        </xdr:cNvPr>
        <xdr:cNvSpPr>
          <a:spLocks noChangeShapeType="1"/>
        </xdr:cNvSpPr>
      </xdr:nvSpPr>
      <xdr:spPr bwMode="auto">
        <a:xfrm>
          <a:off x="32670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0</xdr:colOff>
      <xdr:row>12</xdr:row>
      <xdr:rowOff>9525</xdr:rowOff>
    </xdr:from>
    <xdr:to>
      <xdr:col>67</xdr:col>
      <xdr:colOff>0</xdr:colOff>
      <xdr:row>13</xdr:row>
      <xdr:rowOff>0</xdr:rowOff>
    </xdr:to>
    <xdr:sp macro="" textlink="">
      <xdr:nvSpPr>
        <xdr:cNvPr id="98" name="Line 134">
          <a:extLst>
            <a:ext uri="{FF2B5EF4-FFF2-40B4-BE49-F238E27FC236}">
              <a16:creationId xmlns:a16="http://schemas.microsoft.com/office/drawing/2014/main" id="{00000000-0008-0000-1800-000062000000}"/>
            </a:ext>
          </a:extLst>
        </xdr:cNvPr>
        <xdr:cNvSpPr>
          <a:spLocks noChangeShapeType="1"/>
        </xdr:cNvSpPr>
      </xdr:nvSpPr>
      <xdr:spPr bwMode="auto">
        <a:xfrm>
          <a:off x="34956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83</xdr:col>
      <xdr:colOff>0</xdr:colOff>
      <xdr:row>12</xdr:row>
      <xdr:rowOff>9525</xdr:rowOff>
    </xdr:from>
    <xdr:to>
      <xdr:col>83</xdr:col>
      <xdr:colOff>0</xdr:colOff>
      <xdr:row>13</xdr:row>
      <xdr:rowOff>0</xdr:rowOff>
    </xdr:to>
    <xdr:sp macro="" textlink="">
      <xdr:nvSpPr>
        <xdr:cNvPr id="99" name="Line 136">
          <a:extLst>
            <a:ext uri="{FF2B5EF4-FFF2-40B4-BE49-F238E27FC236}">
              <a16:creationId xmlns:a16="http://schemas.microsoft.com/office/drawing/2014/main" id="{00000000-0008-0000-1800-000063000000}"/>
            </a:ext>
          </a:extLst>
        </xdr:cNvPr>
        <xdr:cNvSpPr>
          <a:spLocks noChangeShapeType="1"/>
        </xdr:cNvSpPr>
      </xdr:nvSpPr>
      <xdr:spPr bwMode="auto">
        <a:xfrm>
          <a:off x="44100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12</xdr:row>
      <xdr:rowOff>9525</xdr:rowOff>
    </xdr:from>
    <xdr:to>
      <xdr:col>95</xdr:col>
      <xdr:colOff>0</xdr:colOff>
      <xdr:row>13</xdr:row>
      <xdr:rowOff>0</xdr:rowOff>
    </xdr:to>
    <xdr:sp macro="" textlink="">
      <xdr:nvSpPr>
        <xdr:cNvPr id="100" name="Line 138">
          <a:extLst>
            <a:ext uri="{FF2B5EF4-FFF2-40B4-BE49-F238E27FC236}">
              <a16:creationId xmlns:a16="http://schemas.microsoft.com/office/drawing/2014/main" id="{00000000-0008-0000-1800-000064000000}"/>
            </a:ext>
          </a:extLst>
        </xdr:cNvPr>
        <xdr:cNvSpPr>
          <a:spLocks noChangeShapeType="1"/>
        </xdr:cNvSpPr>
      </xdr:nvSpPr>
      <xdr:spPr bwMode="auto">
        <a:xfrm>
          <a:off x="50958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0</xdr:colOff>
      <xdr:row>12</xdr:row>
      <xdr:rowOff>9525</xdr:rowOff>
    </xdr:from>
    <xdr:to>
      <xdr:col>99</xdr:col>
      <xdr:colOff>0</xdr:colOff>
      <xdr:row>13</xdr:row>
      <xdr:rowOff>0</xdr:rowOff>
    </xdr:to>
    <xdr:sp macro="" textlink="">
      <xdr:nvSpPr>
        <xdr:cNvPr id="101" name="Line 139">
          <a:extLst>
            <a:ext uri="{FF2B5EF4-FFF2-40B4-BE49-F238E27FC236}">
              <a16:creationId xmlns:a16="http://schemas.microsoft.com/office/drawing/2014/main" id="{00000000-0008-0000-1800-000065000000}"/>
            </a:ext>
          </a:extLst>
        </xdr:cNvPr>
        <xdr:cNvSpPr>
          <a:spLocks noChangeShapeType="1"/>
        </xdr:cNvSpPr>
      </xdr:nvSpPr>
      <xdr:spPr bwMode="auto">
        <a:xfrm>
          <a:off x="53244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12</xdr:row>
      <xdr:rowOff>9525</xdr:rowOff>
    </xdr:from>
    <xdr:to>
      <xdr:col>103</xdr:col>
      <xdr:colOff>0</xdr:colOff>
      <xdr:row>13</xdr:row>
      <xdr:rowOff>0</xdr:rowOff>
    </xdr:to>
    <xdr:sp macro="" textlink="">
      <xdr:nvSpPr>
        <xdr:cNvPr id="102" name="Line 140">
          <a:extLst>
            <a:ext uri="{FF2B5EF4-FFF2-40B4-BE49-F238E27FC236}">
              <a16:creationId xmlns:a16="http://schemas.microsoft.com/office/drawing/2014/main" id="{00000000-0008-0000-1800-000066000000}"/>
            </a:ext>
          </a:extLst>
        </xdr:cNvPr>
        <xdr:cNvSpPr>
          <a:spLocks noChangeShapeType="1"/>
        </xdr:cNvSpPr>
      </xdr:nvSpPr>
      <xdr:spPr bwMode="auto">
        <a:xfrm>
          <a:off x="55530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107</xdr:col>
      <xdr:colOff>0</xdr:colOff>
      <xdr:row>12</xdr:row>
      <xdr:rowOff>9525</xdr:rowOff>
    </xdr:from>
    <xdr:to>
      <xdr:col>107</xdr:col>
      <xdr:colOff>0</xdr:colOff>
      <xdr:row>13</xdr:row>
      <xdr:rowOff>0</xdr:rowOff>
    </xdr:to>
    <xdr:sp macro="" textlink="">
      <xdr:nvSpPr>
        <xdr:cNvPr id="103" name="Line 141">
          <a:extLst>
            <a:ext uri="{FF2B5EF4-FFF2-40B4-BE49-F238E27FC236}">
              <a16:creationId xmlns:a16="http://schemas.microsoft.com/office/drawing/2014/main" id="{00000000-0008-0000-1800-000067000000}"/>
            </a:ext>
          </a:extLst>
        </xdr:cNvPr>
        <xdr:cNvSpPr>
          <a:spLocks noChangeShapeType="1"/>
        </xdr:cNvSpPr>
      </xdr:nvSpPr>
      <xdr:spPr bwMode="auto">
        <a:xfrm>
          <a:off x="57816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16</xdr:row>
      <xdr:rowOff>9525</xdr:rowOff>
    </xdr:from>
    <xdr:to>
      <xdr:col>39</xdr:col>
      <xdr:colOff>0</xdr:colOff>
      <xdr:row>18</xdr:row>
      <xdr:rowOff>0</xdr:rowOff>
    </xdr:to>
    <xdr:sp macro="" textlink="">
      <xdr:nvSpPr>
        <xdr:cNvPr id="104" name="Line 142">
          <a:extLst>
            <a:ext uri="{FF2B5EF4-FFF2-40B4-BE49-F238E27FC236}">
              <a16:creationId xmlns:a16="http://schemas.microsoft.com/office/drawing/2014/main" id="{00000000-0008-0000-1800-000068000000}"/>
            </a:ext>
          </a:extLst>
        </xdr:cNvPr>
        <xdr:cNvSpPr>
          <a:spLocks noChangeShapeType="1"/>
        </xdr:cNvSpPr>
      </xdr:nvSpPr>
      <xdr:spPr bwMode="auto">
        <a:xfrm>
          <a:off x="1895475" y="319087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16</xdr:row>
      <xdr:rowOff>0</xdr:rowOff>
    </xdr:from>
    <xdr:to>
      <xdr:col>43</xdr:col>
      <xdr:colOff>0</xdr:colOff>
      <xdr:row>18</xdr:row>
      <xdr:rowOff>0</xdr:rowOff>
    </xdr:to>
    <xdr:sp macro="" textlink="">
      <xdr:nvSpPr>
        <xdr:cNvPr id="105" name="Line 143">
          <a:extLst>
            <a:ext uri="{FF2B5EF4-FFF2-40B4-BE49-F238E27FC236}">
              <a16:creationId xmlns:a16="http://schemas.microsoft.com/office/drawing/2014/main" id="{00000000-0008-0000-1800-000069000000}"/>
            </a:ext>
          </a:extLst>
        </xdr:cNvPr>
        <xdr:cNvSpPr>
          <a:spLocks noChangeShapeType="1"/>
        </xdr:cNvSpPr>
      </xdr:nvSpPr>
      <xdr:spPr bwMode="auto">
        <a:xfrm>
          <a:off x="2124075" y="3181350"/>
          <a:ext cx="0" cy="4000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15</xdr:row>
      <xdr:rowOff>9525</xdr:rowOff>
    </xdr:from>
    <xdr:to>
      <xdr:col>47</xdr:col>
      <xdr:colOff>0</xdr:colOff>
      <xdr:row>18</xdr:row>
      <xdr:rowOff>0</xdr:rowOff>
    </xdr:to>
    <xdr:sp macro="" textlink="">
      <xdr:nvSpPr>
        <xdr:cNvPr id="106" name="Line 144">
          <a:extLst>
            <a:ext uri="{FF2B5EF4-FFF2-40B4-BE49-F238E27FC236}">
              <a16:creationId xmlns:a16="http://schemas.microsoft.com/office/drawing/2014/main" id="{00000000-0008-0000-1800-00006A000000}"/>
            </a:ext>
          </a:extLst>
        </xdr:cNvPr>
        <xdr:cNvSpPr>
          <a:spLocks noChangeShapeType="1"/>
        </xdr:cNvSpPr>
      </xdr:nvSpPr>
      <xdr:spPr bwMode="auto">
        <a:xfrm>
          <a:off x="2352675" y="2990850"/>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16</xdr:row>
      <xdr:rowOff>9525</xdr:rowOff>
    </xdr:from>
    <xdr:to>
      <xdr:col>51</xdr:col>
      <xdr:colOff>0</xdr:colOff>
      <xdr:row>17</xdr:row>
      <xdr:rowOff>190500</xdr:rowOff>
    </xdr:to>
    <xdr:sp macro="" textlink="">
      <xdr:nvSpPr>
        <xdr:cNvPr id="107" name="Line 145">
          <a:extLst>
            <a:ext uri="{FF2B5EF4-FFF2-40B4-BE49-F238E27FC236}">
              <a16:creationId xmlns:a16="http://schemas.microsoft.com/office/drawing/2014/main" id="{00000000-0008-0000-1800-00006B000000}"/>
            </a:ext>
          </a:extLst>
        </xdr:cNvPr>
        <xdr:cNvSpPr>
          <a:spLocks noChangeShapeType="1"/>
        </xdr:cNvSpPr>
      </xdr:nvSpPr>
      <xdr:spPr bwMode="auto">
        <a:xfrm>
          <a:off x="2581275" y="3190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16</xdr:row>
      <xdr:rowOff>9525</xdr:rowOff>
    </xdr:from>
    <xdr:to>
      <xdr:col>55</xdr:col>
      <xdr:colOff>0</xdr:colOff>
      <xdr:row>17</xdr:row>
      <xdr:rowOff>190500</xdr:rowOff>
    </xdr:to>
    <xdr:sp macro="" textlink="">
      <xdr:nvSpPr>
        <xdr:cNvPr id="108" name="Line 146">
          <a:extLst>
            <a:ext uri="{FF2B5EF4-FFF2-40B4-BE49-F238E27FC236}">
              <a16:creationId xmlns:a16="http://schemas.microsoft.com/office/drawing/2014/main" id="{00000000-0008-0000-1800-00006C000000}"/>
            </a:ext>
          </a:extLst>
        </xdr:cNvPr>
        <xdr:cNvSpPr>
          <a:spLocks noChangeShapeType="1"/>
        </xdr:cNvSpPr>
      </xdr:nvSpPr>
      <xdr:spPr bwMode="auto">
        <a:xfrm>
          <a:off x="2809875" y="3190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15</xdr:row>
      <xdr:rowOff>19050</xdr:rowOff>
    </xdr:from>
    <xdr:to>
      <xdr:col>59</xdr:col>
      <xdr:colOff>0</xdr:colOff>
      <xdr:row>18</xdr:row>
      <xdr:rowOff>0</xdr:rowOff>
    </xdr:to>
    <xdr:sp macro="" textlink="">
      <xdr:nvSpPr>
        <xdr:cNvPr id="109" name="Line 147">
          <a:extLst>
            <a:ext uri="{FF2B5EF4-FFF2-40B4-BE49-F238E27FC236}">
              <a16:creationId xmlns:a16="http://schemas.microsoft.com/office/drawing/2014/main" id="{00000000-0008-0000-1800-00006D000000}"/>
            </a:ext>
          </a:extLst>
        </xdr:cNvPr>
        <xdr:cNvSpPr>
          <a:spLocks noChangeShapeType="1"/>
        </xdr:cNvSpPr>
      </xdr:nvSpPr>
      <xdr:spPr bwMode="auto">
        <a:xfrm>
          <a:off x="3038475" y="3000375"/>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16</xdr:row>
      <xdr:rowOff>0</xdr:rowOff>
    </xdr:from>
    <xdr:to>
      <xdr:col>63</xdr:col>
      <xdr:colOff>0</xdr:colOff>
      <xdr:row>18</xdr:row>
      <xdr:rowOff>0</xdr:rowOff>
    </xdr:to>
    <xdr:sp macro="" textlink="">
      <xdr:nvSpPr>
        <xdr:cNvPr id="110" name="Line 149">
          <a:extLst>
            <a:ext uri="{FF2B5EF4-FFF2-40B4-BE49-F238E27FC236}">
              <a16:creationId xmlns:a16="http://schemas.microsoft.com/office/drawing/2014/main" id="{00000000-0008-0000-1800-00006E000000}"/>
            </a:ext>
          </a:extLst>
        </xdr:cNvPr>
        <xdr:cNvSpPr>
          <a:spLocks noChangeShapeType="1"/>
        </xdr:cNvSpPr>
      </xdr:nvSpPr>
      <xdr:spPr bwMode="auto">
        <a:xfrm>
          <a:off x="3267075" y="3181350"/>
          <a:ext cx="0" cy="4000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0</xdr:colOff>
      <xdr:row>16</xdr:row>
      <xdr:rowOff>9525</xdr:rowOff>
    </xdr:from>
    <xdr:to>
      <xdr:col>67</xdr:col>
      <xdr:colOff>0</xdr:colOff>
      <xdr:row>17</xdr:row>
      <xdr:rowOff>190500</xdr:rowOff>
    </xdr:to>
    <xdr:sp macro="" textlink="">
      <xdr:nvSpPr>
        <xdr:cNvPr id="111" name="Line 150">
          <a:extLst>
            <a:ext uri="{FF2B5EF4-FFF2-40B4-BE49-F238E27FC236}">
              <a16:creationId xmlns:a16="http://schemas.microsoft.com/office/drawing/2014/main" id="{00000000-0008-0000-1800-00006F000000}"/>
            </a:ext>
          </a:extLst>
        </xdr:cNvPr>
        <xdr:cNvSpPr>
          <a:spLocks noChangeShapeType="1"/>
        </xdr:cNvSpPr>
      </xdr:nvSpPr>
      <xdr:spPr bwMode="auto">
        <a:xfrm>
          <a:off x="3495675" y="3190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15</xdr:row>
      <xdr:rowOff>19050</xdr:rowOff>
    </xdr:from>
    <xdr:to>
      <xdr:col>71</xdr:col>
      <xdr:colOff>0</xdr:colOff>
      <xdr:row>18</xdr:row>
      <xdr:rowOff>0</xdr:rowOff>
    </xdr:to>
    <xdr:sp macro="" textlink="">
      <xdr:nvSpPr>
        <xdr:cNvPr id="112" name="Line 151">
          <a:extLst>
            <a:ext uri="{FF2B5EF4-FFF2-40B4-BE49-F238E27FC236}">
              <a16:creationId xmlns:a16="http://schemas.microsoft.com/office/drawing/2014/main" id="{00000000-0008-0000-1800-000070000000}"/>
            </a:ext>
          </a:extLst>
        </xdr:cNvPr>
        <xdr:cNvSpPr>
          <a:spLocks noChangeShapeType="1"/>
        </xdr:cNvSpPr>
      </xdr:nvSpPr>
      <xdr:spPr bwMode="auto">
        <a:xfrm>
          <a:off x="3724275" y="3000375"/>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75</xdr:col>
      <xdr:colOff>0</xdr:colOff>
      <xdr:row>15</xdr:row>
      <xdr:rowOff>190500</xdr:rowOff>
    </xdr:from>
    <xdr:to>
      <xdr:col>75</xdr:col>
      <xdr:colOff>0</xdr:colOff>
      <xdr:row>18</xdr:row>
      <xdr:rowOff>0</xdr:rowOff>
    </xdr:to>
    <xdr:sp macro="" textlink="">
      <xdr:nvSpPr>
        <xdr:cNvPr id="113" name="Line 152">
          <a:extLst>
            <a:ext uri="{FF2B5EF4-FFF2-40B4-BE49-F238E27FC236}">
              <a16:creationId xmlns:a16="http://schemas.microsoft.com/office/drawing/2014/main" id="{00000000-0008-0000-1800-000071000000}"/>
            </a:ext>
          </a:extLst>
        </xdr:cNvPr>
        <xdr:cNvSpPr>
          <a:spLocks noChangeShapeType="1"/>
        </xdr:cNvSpPr>
      </xdr:nvSpPr>
      <xdr:spPr bwMode="auto">
        <a:xfrm>
          <a:off x="3952875" y="3171825"/>
          <a:ext cx="0" cy="4095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16</xdr:row>
      <xdr:rowOff>9525</xdr:rowOff>
    </xdr:from>
    <xdr:to>
      <xdr:col>79</xdr:col>
      <xdr:colOff>0</xdr:colOff>
      <xdr:row>18</xdr:row>
      <xdr:rowOff>0</xdr:rowOff>
    </xdr:to>
    <xdr:sp macro="" textlink="">
      <xdr:nvSpPr>
        <xdr:cNvPr id="114" name="Line 153">
          <a:extLst>
            <a:ext uri="{FF2B5EF4-FFF2-40B4-BE49-F238E27FC236}">
              <a16:creationId xmlns:a16="http://schemas.microsoft.com/office/drawing/2014/main" id="{00000000-0008-0000-1800-000072000000}"/>
            </a:ext>
          </a:extLst>
        </xdr:cNvPr>
        <xdr:cNvSpPr>
          <a:spLocks noChangeShapeType="1"/>
        </xdr:cNvSpPr>
      </xdr:nvSpPr>
      <xdr:spPr bwMode="auto">
        <a:xfrm>
          <a:off x="4181475" y="319087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83</xdr:col>
      <xdr:colOff>0</xdr:colOff>
      <xdr:row>16</xdr:row>
      <xdr:rowOff>0</xdr:rowOff>
    </xdr:from>
    <xdr:to>
      <xdr:col>83</xdr:col>
      <xdr:colOff>0</xdr:colOff>
      <xdr:row>18</xdr:row>
      <xdr:rowOff>0</xdr:rowOff>
    </xdr:to>
    <xdr:sp macro="" textlink="">
      <xdr:nvSpPr>
        <xdr:cNvPr id="115" name="Line 154">
          <a:extLst>
            <a:ext uri="{FF2B5EF4-FFF2-40B4-BE49-F238E27FC236}">
              <a16:creationId xmlns:a16="http://schemas.microsoft.com/office/drawing/2014/main" id="{00000000-0008-0000-1800-000073000000}"/>
            </a:ext>
          </a:extLst>
        </xdr:cNvPr>
        <xdr:cNvSpPr>
          <a:spLocks noChangeShapeType="1"/>
        </xdr:cNvSpPr>
      </xdr:nvSpPr>
      <xdr:spPr bwMode="auto">
        <a:xfrm>
          <a:off x="4410075" y="3181350"/>
          <a:ext cx="0" cy="4000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87</xdr:col>
      <xdr:colOff>0</xdr:colOff>
      <xdr:row>16</xdr:row>
      <xdr:rowOff>9525</xdr:rowOff>
    </xdr:from>
    <xdr:to>
      <xdr:col>87</xdr:col>
      <xdr:colOff>0</xdr:colOff>
      <xdr:row>18</xdr:row>
      <xdr:rowOff>0</xdr:rowOff>
    </xdr:to>
    <xdr:sp macro="" textlink="">
      <xdr:nvSpPr>
        <xdr:cNvPr id="116" name="Line 155">
          <a:extLst>
            <a:ext uri="{FF2B5EF4-FFF2-40B4-BE49-F238E27FC236}">
              <a16:creationId xmlns:a16="http://schemas.microsoft.com/office/drawing/2014/main" id="{00000000-0008-0000-1800-000074000000}"/>
            </a:ext>
          </a:extLst>
        </xdr:cNvPr>
        <xdr:cNvSpPr>
          <a:spLocks noChangeShapeType="1"/>
        </xdr:cNvSpPr>
      </xdr:nvSpPr>
      <xdr:spPr bwMode="auto">
        <a:xfrm>
          <a:off x="4638675" y="319087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91</xdr:col>
      <xdr:colOff>0</xdr:colOff>
      <xdr:row>16</xdr:row>
      <xdr:rowOff>9525</xdr:rowOff>
    </xdr:from>
    <xdr:to>
      <xdr:col>91</xdr:col>
      <xdr:colOff>0</xdr:colOff>
      <xdr:row>17</xdr:row>
      <xdr:rowOff>190500</xdr:rowOff>
    </xdr:to>
    <xdr:sp macro="" textlink="">
      <xdr:nvSpPr>
        <xdr:cNvPr id="117" name="Line 156">
          <a:extLst>
            <a:ext uri="{FF2B5EF4-FFF2-40B4-BE49-F238E27FC236}">
              <a16:creationId xmlns:a16="http://schemas.microsoft.com/office/drawing/2014/main" id="{00000000-0008-0000-1800-000075000000}"/>
            </a:ext>
          </a:extLst>
        </xdr:cNvPr>
        <xdr:cNvSpPr>
          <a:spLocks noChangeShapeType="1"/>
        </xdr:cNvSpPr>
      </xdr:nvSpPr>
      <xdr:spPr bwMode="auto">
        <a:xfrm>
          <a:off x="4867275" y="3190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16</xdr:row>
      <xdr:rowOff>19050</xdr:rowOff>
    </xdr:from>
    <xdr:to>
      <xdr:col>95</xdr:col>
      <xdr:colOff>0</xdr:colOff>
      <xdr:row>17</xdr:row>
      <xdr:rowOff>190500</xdr:rowOff>
    </xdr:to>
    <xdr:sp macro="" textlink="">
      <xdr:nvSpPr>
        <xdr:cNvPr id="118" name="Line 157">
          <a:extLst>
            <a:ext uri="{FF2B5EF4-FFF2-40B4-BE49-F238E27FC236}">
              <a16:creationId xmlns:a16="http://schemas.microsoft.com/office/drawing/2014/main" id="{00000000-0008-0000-1800-000076000000}"/>
            </a:ext>
          </a:extLst>
        </xdr:cNvPr>
        <xdr:cNvSpPr>
          <a:spLocks noChangeShapeType="1"/>
        </xdr:cNvSpPr>
      </xdr:nvSpPr>
      <xdr:spPr bwMode="auto">
        <a:xfrm>
          <a:off x="5095875" y="320040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0</xdr:colOff>
      <xdr:row>16</xdr:row>
      <xdr:rowOff>9525</xdr:rowOff>
    </xdr:from>
    <xdr:to>
      <xdr:col>99</xdr:col>
      <xdr:colOff>0</xdr:colOff>
      <xdr:row>17</xdr:row>
      <xdr:rowOff>190500</xdr:rowOff>
    </xdr:to>
    <xdr:sp macro="" textlink="">
      <xdr:nvSpPr>
        <xdr:cNvPr id="119" name="Line 158">
          <a:extLst>
            <a:ext uri="{FF2B5EF4-FFF2-40B4-BE49-F238E27FC236}">
              <a16:creationId xmlns:a16="http://schemas.microsoft.com/office/drawing/2014/main" id="{00000000-0008-0000-1800-000077000000}"/>
            </a:ext>
          </a:extLst>
        </xdr:cNvPr>
        <xdr:cNvSpPr>
          <a:spLocks noChangeShapeType="1"/>
        </xdr:cNvSpPr>
      </xdr:nvSpPr>
      <xdr:spPr bwMode="auto">
        <a:xfrm>
          <a:off x="5324475" y="3190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16</xdr:row>
      <xdr:rowOff>9525</xdr:rowOff>
    </xdr:from>
    <xdr:to>
      <xdr:col>103</xdr:col>
      <xdr:colOff>0</xdr:colOff>
      <xdr:row>17</xdr:row>
      <xdr:rowOff>190500</xdr:rowOff>
    </xdr:to>
    <xdr:sp macro="" textlink="">
      <xdr:nvSpPr>
        <xdr:cNvPr id="120" name="Line 159">
          <a:extLst>
            <a:ext uri="{FF2B5EF4-FFF2-40B4-BE49-F238E27FC236}">
              <a16:creationId xmlns:a16="http://schemas.microsoft.com/office/drawing/2014/main" id="{00000000-0008-0000-1800-000078000000}"/>
            </a:ext>
          </a:extLst>
        </xdr:cNvPr>
        <xdr:cNvSpPr>
          <a:spLocks noChangeShapeType="1"/>
        </xdr:cNvSpPr>
      </xdr:nvSpPr>
      <xdr:spPr bwMode="auto">
        <a:xfrm>
          <a:off x="5553075" y="3190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107</xdr:col>
      <xdr:colOff>0</xdr:colOff>
      <xdr:row>16</xdr:row>
      <xdr:rowOff>19050</xdr:rowOff>
    </xdr:from>
    <xdr:to>
      <xdr:col>107</xdr:col>
      <xdr:colOff>0</xdr:colOff>
      <xdr:row>17</xdr:row>
      <xdr:rowOff>190500</xdr:rowOff>
    </xdr:to>
    <xdr:sp macro="" textlink="">
      <xdr:nvSpPr>
        <xdr:cNvPr id="121" name="Line 161">
          <a:extLst>
            <a:ext uri="{FF2B5EF4-FFF2-40B4-BE49-F238E27FC236}">
              <a16:creationId xmlns:a16="http://schemas.microsoft.com/office/drawing/2014/main" id="{00000000-0008-0000-1800-000079000000}"/>
            </a:ext>
          </a:extLst>
        </xdr:cNvPr>
        <xdr:cNvSpPr>
          <a:spLocks noChangeShapeType="1"/>
        </xdr:cNvSpPr>
      </xdr:nvSpPr>
      <xdr:spPr bwMode="auto">
        <a:xfrm>
          <a:off x="5781675" y="320040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0</xdr:colOff>
      <xdr:row>16</xdr:row>
      <xdr:rowOff>19050</xdr:rowOff>
    </xdr:from>
    <xdr:to>
      <xdr:col>111</xdr:col>
      <xdr:colOff>0</xdr:colOff>
      <xdr:row>17</xdr:row>
      <xdr:rowOff>190500</xdr:rowOff>
    </xdr:to>
    <xdr:sp macro="" textlink="">
      <xdr:nvSpPr>
        <xdr:cNvPr id="122" name="Line 162">
          <a:extLst>
            <a:ext uri="{FF2B5EF4-FFF2-40B4-BE49-F238E27FC236}">
              <a16:creationId xmlns:a16="http://schemas.microsoft.com/office/drawing/2014/main" id="{00000000-0008-0000-1800-00007A000000}"/>
            </a:ext>
          </a:extLst>
        </xdr:cNvPr>
        <xdr:cNvSpPr>
          <a:spLocks noChangeShapeType="1"/>
        </xdr:cNvSpPr>
      </xdr:nvSpPr>
      <xdr:spPr bwMode="auto">
        <a:xfrm>
          <a:off x="6010275" y="320040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22</xdr:row>
      <xdr:rowOff>0</xdr:rowOff>
    </xdr:from>
    <xdr:to>
      <xdr:col>47</xdr:col>
      <xdr:colOff>0</xdr:colOff>
      <xdr:row>23</xdr:row>
      <xdr:rowOff>0</xdr:rowOff>
    </xdr:to>
    <xdr:sp macro="" textlink="">
      <xdr:nvSpPr>
        <xdr:cNvPr id="123" name="Line 163">
          <a:extLst>
            <a:ext uri="{FF2B5EF4-FFF2-40B4-BE49-F238E27FC236}">
              <a16:creationId xmlns:a16="http://schemas.microsoft.com/office/drawing/2014/main" id="{00000000-0008-0000-1800-00007B000000}"/>
            </a:ext>
          </a:extLst>
        </xdr:cNvPr>
        <xdr:cNvSpPr>
          <a:spLocks noChangeShapeType="1"/>
        </xdr:cNvSpPr>
      </xdr:nvSpPr>
      <xdr:spPr bwMode="auto">
        <a:xfrm>
          <a:off x="2352675" y="4267200"/>
          <a:ext cx="0" cy="200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22</xdr:row>
      <xdr:rowOff>9525</xdr:rowOff>
    </xdr:from>
    <xdr:to>
      <xdr:col>59</xdr:col>
      <xdr:colOff>0</xdr:colOff>
      <xdr:row>24</xdr:row>
      <xdr:rowOff>0</xdr:rowOff>
    </xdr:to>
    <xdr:sp macro="" textlink="">
      <xdr:nvSpPr>
        <xdr:cNvPr id="124" name="Line 164">
          <a:extLst>
            <a:ext uri="{FF2B5EF4-FFF2-40B4-BE49-F238E27FC236}">
              <a16:creationId xmlns:a16="http://schemas.microsoft.com/office/drawing/2014/main" id="{00000000-0008-0000-1800-00007C000000}"/>
            </a:ext>
          </a:extLst>
        </xdr:cNvPr>
        <xdr:cNvSpPr>
          <a:spLocks noChangeShapeType="1"/>
        </xdr:cNvSpPr>
      </xdr:nvSpPr>
      <xdr:spPr bwMode="auto">
        <a:xfrm>
          <a:off x="3038475" y="427672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22</xdr:row>
      <xdr:rowOff>0</xdr:rowOff>
    </xdr:from>
    <xdr:to>
      <xdr:col>71</xdr:col>
      <xdr:colOff>0</xdr:colOff>
      <xdr:row>23</xdr:row>
      <xdr:rowOff>0</xdr:rowOff>
    </xdr:to>
    <xdr:sp macro="" textlink="">
      <xdr:nvSpPr>
        <xdr:cNvPr id="125" name="Line 165">
          <a:extLst>
            <a:ext uri="{FF2B5EF4-FFF2-40B4-BE49-F238E27FC236}">
              <a16:creationId xmlns:a16="http://schemas.microsoft.com/office/drawing/2014/main" id="{00000000-0008-0000-1800-00007D000000}"/>
            </a:ext>
          </a:extLst>
        </xdr:cNvPr>
        <xdr:cNvSpPr>
          <a:spLocks noChangeShapeType="1"/>
        </xdr:cNvSpPr>
      </xdr:nvSpPr>
      <xdr:spPr bwMode="auto">
        <a:xfrm>
          <a:off x="3724275" y="4267200"/>
          <a:ext cx="0" cy="200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23</xdr:row>
      <xdr:rowOff>0</xdr:rowOff>
    </xdr:from>
    <xdr:to>
      <xdr:col>39</xdr:col>
      <xdr:colOff>0</xdr:colOff>
      <xdr:row>28</xdr:row>
      <xdr:rowOff>0</xdr:rowOff>
    </xdr:to>
    <xdr:sp macro="" textlink="">
      <xdr:nvSpPr>
        <xdr:cNvPr id="126" name="Line 166">
          <a:extLst>
            <a:ext uri="{FF2B5EF4-FFF2-40B4-BE49-F238E27FC236}">
              <a16:creationId xmlns:a16="http://schemas.microsoft.com/office/drawing/2014/main" id="{00000000-0008-0000-1800-00007E000000}"/>
            </a:ext>
          </a:extLst>
        </xdr:cNvPr>
        <xdr:cNvSpPr>
          <a:spLocks noChangeShapeType="1"/>
        </xdr:cNvSpPr>
      </xdr:nvSpPr>
      <xdr:spPr bwMode="auto">
        <a:xfrm>
          <a:off x="1895475" y="4467225"/>
          <a:ext cx="0" cy="10001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23</xdr:row>
      <xdr:rowOff>0</xdr:rowOff>
    </xdr:from>
    <xdr:to>
      <xdr:col>43</xdr:col>
      <xdr:colOff>0</xdr:colOff>
      <xdr:row>28</xdr:row>
      <xdr:rowOff>0</xdr:rowOff>
    </xdr:to>
    <xdr:sp macro="" textlink="">
      <xdr:nvSpPr>
        <xdr:cNvPr id="127" name="Line 167">
          <a:extLst>
            <a:ext uri="{FF2B5EF4-FFF2-40B4-BE49-F238E27FC236}">
              <a16:creationId xmlns:a16="http://schemas.microsoft.com/office/drawing/2014/main" id="{00000000-0008-0000-1800-00007F000000}"/>
            </a:ext>
          </a:extLst>
        </xdr:cNvPr>
        <xdr:cNvSpPr>
          <a:spLocks noChangeShapeType="1"/>
        </xdr:cNvSpPr>
      </xdr:nvSpPr>
      <xdr:spPr bwMode="auto">
        <a:xfrm>
          <a:off x="2124075" y="4467225"/>
          <a:ext cx="0" cy="10001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24</xdr:row>
      <xdr:rowOff>0</xdr:rowOff>
    </xdr:from>
    <xdr:to>
      <xdr:col>47</xdr:col>
      <xdr:colOff>0</xdr:colOff>
      <xdr:row>28</xdr:row>
      <xdr:rowOff>0</xdr:rowOff>
    </xdr:to>
    <xdr:sp macro="" textlink="">
      <xdr:nvSpPr>
        <xdr:cNvPr id="128" name="Line 168">
          <a:extLst>
            <a:ext uri="{FF2B5EF4-FFF2-40B4-BE49-F238E27FC236}">
              <a16:creationId xmlns:a16="http://schemas.microsoft.com/office/drawing/2014/main" id="{00000000-0008-0000-1800-000080000000}"/>
            </a:ext>
          </a:extLst>
        </xdr:cNvPr>
        <xdr:cNvSpPr>
          <a:spLocks noChangeShapeType="1"/>
        </xdr:cNvSpPr>
      </xdr:nvSpPr>
      <xdr:spPr bwMode="auto">
        <a:xfrm>
          <a:off x="2352675" y="4667250"/>
          <a:ext cx="0" cy="8001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24</xdr:row>
      <xdr:rowOff>0</xdr:rowOff>
    </xdr:from>
    <xdr:to>
      <xdr:col>51</xdr:col>
      <xdr:colOff>0</xdr:colOff>
      <xdr:row>28</xdr:row>
      <xdr:rowOff>0</xdr:rowOff>
    </xdr:to>
    <xdr:sp macro="" textlink="">
      <xdr:nvSpPr>
        <xdr:cNvPr id="129" name="Line 169">
          <a:extLst>
            <a:ext uri="{FF2B5EF4-FFF2-40B4-BE49-F238E27FC236}">
              <a16:creationId xmlns:a16="http://schemas.microsoft.com/office/drawing/2014/main" id="{00000000-0008-0000-1800-000081000000}"/>
            </a:ext>
          </a:extLst>
        </xdr:cNvPr>
        <xdr:cNvSpPr>
          <a:spLocks noChangeShapeType="1"/>
        </xdr:cNvSpPr>
      </xdr:nvSpPr>
      <xdr:spPr bwMode="auto">
        <a:xfrm>
          <a:off x="2581275" y="4667250"/>
          <a:ext cx="0" cy="8001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25</xdr:row>
      <xdr:rowOff>0</xdr:rowOff>
    </xdr:from>
    <xdr:to>
      <xdr:col>55</xdr:col>
      <xdr:colOff>0</xdr:colOff>
      <xdr:row>28</xdr:row>
      <xdr:rowOff>0</xdr:rowOff>
    </xdr:to>
    <xdr:sp macro="" textlink="">
      <xdr:nvSpPr>
        <xdr:cNvPr id="130" name="Line 170">
          <a:extLst>
            <a:ext uri="{FF2B5EF4-FFF2-40B4-BE49-F238E27FC236}">
              <a16:creationId xmlns:a16="http://schemas.microsoft.com/office/drawing/2014/main" id="{00000000-0008-0000-1800-000082000000}"/>
            </a:ext>
          </a:extLst>
        </xdr:cNvPr>
        <xdr:cNvSpPr>
          <a:spLocks noChangeShapeType="1"/>
        </xdr:cNvSpPr>
      </xdr:nvSpPr>
      <xdr:spPr bwMode="auto">
        <a:xfrm>
          <a:off x="2809875" y="4867275"/>
          <a:ext cx="0" cy="6000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25</xdr:row>
      <xdr:rowOff>9525</xdr:rowOff>
    </xdr:from>
    <xdr:to>
      <xdr:col>59</xdr:col>
      <xdr:colOff>0</xdr:colOff>
      <xdr:row>28</xdr:row>
      <xdr:rowOff>0</xdr:rowOff>
    </xdr:to>
    <xdr:sp macro="" textlink="">
      <xdr:nvSpPr>
        <xdr:cNvPr id="131" name="Line 171">
          <a:extLst>
            <a:ext uri="{FF2B5EF4-FFF2-40B4-BE49-F238E27FC236}">
              <a16:creationId xmlns:a16="http://schemas.microsoft.com/office/drawing/2014/main" id="{00000000-0008-0000-1800-000083000000}"/>
            </a:ext>
          </a:extLst>
        </xdr:cNvPr>
        <xdr:cNvSpPr>
          <a:spLocks noChangeShapeType="1"/>
        </xdr:cNvSpPr>
      </xdr:nvSpPr>
      <xdr:spPr bwMode="auto">
        <a:xfrm>
          <a:off x="3038475" y="4876800"/>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25</xdr:row>
      <xdr:rowOff>9525</xdr:rowOff>
    </xdr:from>
    <xdr:to>
      <xdr:col>63</xdr:col>
      <xdr:colOff>0</xdr:colOff>
      <xdr:row>28</xdr:row>
      <xdr:rowOff>0</xdr:rowOff>
    </xdr:to>
    <xdr:sp macro="" textlink="">
      <xdr:nvSpPr>
        <xdr:cNvPr id="132" name="Line 172">
          <a:extLst>
            <a:ext uri="{FF2B5EF4-FFF2-40B4-BE49-F238E27FC236}">
              <a16:creationId xmlns:a16="http://schemas.microsoft.com/office/drawing/2014/main" id="{00000000-0008-0000-1800-000084000000}"/>
            </a:ext>
          </a:extLst>
        </xdr:cNvPr>
        <xdr:cNvSpPr>
          <a:spLocks noChangeShapeType="1"/>
        </xdr:cNvSpPr>
      </xdr:nvSpPr>
      <xdr:spPr bwMode="auto">
        <a:xfrm>
          <a:off x="3267075" y="4876800"/>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0</xdr:colOff>
      <xdr:row>25</xdr:row>
      <xdr:rowOff>0</xdr:rowOff>
    </xdr:from>
    <xdr:to>
      <xdr:col>67</xdr:col>
      <xdr:colOff>0</xdr:colOff>
      <xdr:row>28</xdr:row>
      <xdr:rowOff>0</xdr:rowOff>
    </xdr:to>
    <xdr:sp macro="" textlink="">
      <xdr:nvSpPr>
        <xdr:cNvPr id="133" name="Line 173">
          <a:extLst>
            <a:ext uri="{FF2B5EF4-FFF2-40B4-BE49-F238E27FC236}">
              <a16:creationId xmlns:a16="http://schemas.microsoft.com/office/drawing/2014/main" id="{00000000-0008-0000-1800-000085000000}"/>
            </a:ext>
          </a:extLst>
        </xdr:cNvPr>
        <xdr:cNvSpPr>
          <a:spLocks noChangeShapeType="1"/>
        </xdr:cNvSpPr>
      </xdr:nvSpPr>
      <xdr:spPr bwMode="auto">
        <a:xfrm>
          <a:off x="3495675" y="4867275"/>
          <a:ext cx="0" cy="6000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25</xdr:row>
      <xdr:rowOff>9525</xdr:rowOff>
    </xdr:from>
    <xdr:to>
      <xdr:col>71</xdr:col>
      <xdr:colOff>0</xdr:colOff>
      <xdr:row>28</xdr:row>
      <xdr:rowOff>0</xdr:rowOff>
    </xdr:to>
    <xdr:sp macro="" textlink="">
      <xdr:nvSpPr>
        <xdr:cNvPr id="134" name="Line 174">
          <a:extLst>
            <a:ext uri="{FF2B5EF4-FFF2-40B4-BE49-F238E27FC236}">
              <a16:creationId xmlns:a16="http://schemas.microsoft.com/office/drawing/2014/main" id="{00000000-0008-0000-1800-000086000000}"/>
            </a:ext>
          </a:extLst>
        </xdr:cNvPr>
        <xdr:cNvSpPr>
          <a:spLocks noChangeShapeType="1"/>
        </xdr:cNvSpPr>
      </xdr:nvSpPr>
      <xdr:spPr bwMode="auto">
        <a:xfrm>
          <a:off x="3724275" y="4876800"/>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75</xdr:col>
      <xdr:colOff>0</xdr:colOff>
      <xdr:row>25</xdr:row>
      <xdr:rowOff>9525</xdr:rowOff>
    </xdr:from>
    <xdr:to>
      <xdr:col>75</xdr:col>
      <xdr:colOff>0</xdr:colOff>
      <xdr:row>27</xdr:row>
      <xdr:rowOff>190500</xdr:rowOff>
    </xdr:to>
    <xdr:sp macro="" textlink="">
      <xdr:nvSpPr>
        <xdr:cNvPr id="135" name="Line 175">
          <a:extLst>
            <a:ext uri="{FF2B5EF4-FFF2-40B4-BE49-F238E27FC236}">
              <a16:creationId xmlns:a16="http://schemas.microsoft.com/office/drawing/2014/main" id="{00000000-0008-0000-1800-000087000000}"/>
            </a:ext>
          </a:extLst>
        </xdr:cNvPr>
        <xdr:cNvSpPr>
          <a:spLocks noChangeShapeType="1"/>
        </xdr:cNvSpPr>
      </xdr:nvSpPr>
      <xdr:spPr bwMode="auto">
        <a:xfrm>
          <a:off x="3952875" y="4876800"/>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25</xdr:row>
      <xdr:rowOff>0</xdr:rowOff>
    </xdr:from>
    <xdr:to>
      <xdr:col>79</xdr:col>
      <xdr:colOff>0</xdr:colOff>
      <xdr:row>27</xdr:row>
      <xdr:rowOff>190500</xdr:rowOff>
    </xdr:to>
    <xdr:sp macro="" textlink="">
      <xdr:nvSpPr>
        <xdr:cNvPr id="136" name="Line 176">
          <a:extLst>
            <a:ext uri="{FF2B5EF4-FFF2-40B4-BE49-F238E27FC236}">
              <a16:creationId xmlns:a16="http://schemas.microsoft.com/office/drawing/2014/main" id="{00000000-0008-0000-1800-000088000000}"/>
            </a:ext>
          </a:extLst>
        </xdr:cNvPr>
        <xdr:cNvSpPr>
          <a:spLocks noChangeShapeType="1"/>
        </xdr:cNvSpPr>
      </xdr:nvSpPr>
      <xdr:spPr bwMode="auto">
        <a:xfrm>
          <a:off x="4181475" y="4867275"/>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83</xdr:col>
      <xdr:colOff>0</xdr:colOff>
      <xdr:row>25</xdr:row>
      <xdr:rowOff>9525</xdr:rowOff>
    </xdr:from>
    <xdr:to>
      <xdr:col>83</xdr:col>
      <xdr:colOff>0</xdr:colOff>
      <xdr:row>27</xdr:row>
      <xdr:rowOff>190500</xdr:rowOff>
    </xdr:to>
    <xdr:sp macro="" textlink="">
      <xdr:nvSpPr>
        <xdr:cNvPr id="137" name="Line 177">
          <a:extLst>
            <a:ext uri="{FF2B5EF4-FFF2-40B4-BE49-F238E27FC236}">
              <a16:creationId xmlns:a16="http://schemas.microsoft.com/office/drawing/2014/main" id="{00000000-0008-0000-1800-000089000000}"/>
            </a:ext>
          </a:extLst>
        </xdr:cNvPr>
        <xdr:cNvSpPr>
          <a:spLocks noChangeShapeType="1"/>
        </xdr:cNvSpPr>
      </xdr:nvSpPr>
      <xdr:spPr bwMode="auto">
        <a:xfrm>
          <a:off x="4410075" y="4876800"/>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87</xdr:col>
      <xdr:colOff>0</xdr:colOff>
      <xdr:row>25</xdr:row>
      <xdr:rowOff>9525</xdr:rowOff>
    </xdr:from>
    <xdr:to>
      <xdr:col>87</xdr:col>
      <xdr:colOff>0</xdr:colOff>
      <xdr:row>26</xdr:row>
      <xdr:rowOff>190500</xdr:rowOff>
    </xdr:to>
    <xdr:sp macro="" textlink="">
      <xdr:nvSpPr>
        <xdr:cNvPr id="138" name="Line 178">
          <a:extLst>
            <a:ext uri="{FF2B5EF4-FFF2-40B4-BE49-F238E27FC236}">
              <a16:creationId xmlns:a16="http://schemas.microsoft.com/office/drawing/2014/main" id="{00000000-0008-0000-1800-00008A000000}"/>
            </a:ext>
          </a:extLst>
        </xdr:cNvPr>
        <xdr:cNvSpPr>
          <a:spLocks noChangeShapeType="1"/>
        </xdr:cNvSpPr>
      </xdr:nvSpPr>
      <xdr:spPr bwMode="auto">
        <a:xfrm>
          <a:off x="46386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91</xdr:col>
      <xdr:colOff>0</xdr:colOff>
      <xdr:row>25</xdr:row>
      <xdr:rowOff>9525</xdr:rowOff>
    </xdr:from>
    <xdr:to>
      <xdr:col>91</xdr:col>
      <xdr:colOff>0</xdr:colOff>
      <xdr:row>26</xdr:row>
      <xdr:rowOff>190500</xdr:rowOff>
    </xdr:to>
    <xdr:sp macro="" textlink="">
      <xdr:nvSpPr>
        <xdr:cNvPr id="139" name="Line 179">
          <a:extLst>
            <a:ext uri="{FF2B5EF4-FFF2-40B4-BE49-F238E27FC236}">
              <a16:creationId xmlns:a16="http://schemas.microsoft.com/office/drawing/2014/main" id="{00000000-0008-0000-1800-00008B000000}"/>
            </a:ext>
          </a:extLst>
        </xdr:cNvPr>
        <xdr:cNvSpPr>
          <a:spLocks noChangeShapeType="1"/>
        </xdr:cNvSpPr>
      </xdr:nvSpPr>
      <xdr:spPr bwMode="auto">
        <a:xfrm>
          <a:off x="48672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25</xdr:row>
      <xdr:rowOff>9525</xdr:rowOff>
    </xdr:from>
    <xdr:to>
      <xdr:col>95</xdr:col>
      <xdr:colOff>0</xdr:colOff>
      <xdr:row>26</xdr:row>
      <xdr:rowOff>190500</xdr:rowOff>
    </xdr:to>
    <xdr:sp macro="" textlink="">
      <xdr:nvSpPr>
        <xdr:cNvPr id="140" name="Line 180">
          <a:extLst>
            <a:ext uri="{FF2B5EF4-FFF2-40B4-BE49-F238E27FC236}">
              <a16:creationId xmlns:a16="http://schemas.microsoft.com/office/drawing/2014/main" id="{00000000-0008-0000-1800-00008C000000}"/>
            </a:ext>
          </a:extLst>
        </xdr:cNvPr>
        <xdr:cNvSpPr>
          <a:spLocks noChangeShapeType="1"/>
        </xdr:cNvSpPr>
      </xdr:nvSpPr>
      <xdr:spPr bwMode="auto">
        <a:xfrm>
          <a:off x="50958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0</xdr:colOff>
      <xdr:row>25</xdr:row>
      <xdr:rowOff>9525</xdr:rowOff>
    </xdr:from>
    <xdr:to>
      <xdr:col>99</xdr:col>
      <xdr:colOff>0</xdr:colOff>
      <xdr:row>26</xdr:row>
      <xdr:rowOff>190500</xdr:rowOff>
    </xdr:to>
    <xdr:sp macro="" textlink="">
      <xdr:nvSpPr>
        <xdr:cNvPr id="141" name="Line 181">
          <a:extLst>
            <a:ext uri="{FF2B5EF4-FFF2-40B4-BE49-F238E27FC236}">
              <a16:creationId xmlns:a16="http://schemas.microsoft.com/office/drawing/2014/main" id="{00000000-0008-0000-1800-00008D000000}"/>
            </a:ext>
          </a:extLst>
        </xdr:cNvPr>
        <xdr:cNvSpPr>
          <a:spLocks noChangeShapeType="1"/>
        </xdr:cNvSpPr>
      </xdr:nvSpPr>
      <xdr:spPr bwMode="auto">
        <a:xfrm>
          <a:off x="53244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25</xdr:row>
      <xdr:rowOff>9525</xdr:rowOff>
    </xdr:from>
    <xdr:to>
      <xdr:col>103</xdr:col>
      <xdr:colOff>0</xdr:colOff>
      <xdr:row>26</xdr:row>
      <xdr:rowOff>190500</xdr:rowOff>
    </xdr:to>
    <xdr:sp macro="" textlink="">
      <xdr:nvSpPr>
        <xdr:cNvPr id="142" name="Line 182">
          <a:extLst>
            <a:ext uri="{FF2B5EF4-FFF2-40B4-BE49-F238E27FC236}">
              <a16:creationId xmlns:a16="http://schemas.microsoft.com/office/drawing/2014/main" id="{00000000-0008-0000-1800-00008E000000}"/>
            </a:ext>
          </a:extLst>
        </xdr:cNvPr>
        <xdr:cNvSpPr>
          <a:spLocks noChangeShapeType="1"/>
        </xdr:cNvSpPr>
      </xdr:nvSpPr>
      <xdr:spPr bwMode="auto">
        <a:xfrm>
          <a:off x="55530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107</xdr:col>
      <xdr:colOff>0</xdr:colOff>
      <xdr:row>25</xdr:row>
      <xdr:rowOff>9525</xdr:rowOff>
    </xdr:from>
    <xdr:to>
      <xdr:col>107</xdr:col>
      <xdr:colOff>0</xdr:colOff>
      <xdr:row>26</xdr:row>
      <xdr:rowOff>190500</xdr:rowOff>
    </xdr:to>
    <xdr:sp macro="" textlink="">
      <xdr:nvSpPr>
        <xdr:cNvPr id="143" name="Line 183">
          <a:extLst>
            <a:ext uri="{FF2B5EF4-FFF2-40B4-BE49-F238E27FC236}">
              <a16:creationId xmlns:a16="http://schemas.microsoft.com/office/drawing/2014/main" id="{00000000-0008-0000-1800-00008F000000}"/>
            </a:ext>
          </a:extLst>
        </xdr:cNvPr>
        <xdr:cNvSpPr>
          <a:spLocks noChangeShapeType="1"/>
        </xdr:cNvSpPr>
      </xdr:nvSpPr>
      <xdr:spPr bwMode="auto">
        <a:xfrm>
          <a:off x="57816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0</xdr:colOff>
      <xdr:row>25</xdr:row>
      <xdr:rowOff>9525</xdr:rowOff>
    </xdr:from>
    <xdr:to>
      <xdr:col>111</xdr:col>
      <xdr:colOff>0</xdr:colOff>
      <xdr:row>26</xdr:row>
      <xdr:rowOff>190500</xdr:rowOff>
    </xdr:to>
    <xdr:sp macro="" textlink="">
      <xdr:nvSpPr>
        <xdr:cNvPr id="144" name="Line 184">
          <a:extLst>
            <a:ext uri="{FF2B5EF4-FFF2-40B4-BE49-F238E27FC236}">
              <a16:creationId xmlns:a16="http://schemas.microsoft.com/office/drawing/2014/main" id="{00000000-0008-0000-1800-000090000000}"/>
            </a:ext>
          </a:extLst>
        </xdr:cNvPr>
        <xdr:cNvSpPr>
          <a:spLocks noChangeShapeType="1"/>
        </xdr:cNvSpPr>
      </xdr:nvSpPr>
      <xdr:spPr bwMode="auto">
        <a:xfrm>
          <a:off x="6010275" y="48768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33</xdr:row>
      <xdr:rowOff>0</xdr:rowOff>
    </xdr:from>
    <xdr:to>
      <xdr:col>39</xdr:col>
      <xdr:colOff>0</xdr:colOff>
      <xdr:row>36</xdr:row>
      <xdr:rowOff>0</xdr:rowOff>
    </xdr:to>
    <xdr:sp macro="" textlink="">
      <xdr:nvSpPr>
        <xdr:cNvPr id="145" name="Line 185">
          <a:extLst>
            <a:ext uri="{FF2B5EF4-FFF2-40B4-BE49-F238E27FC236}">
              <a16:creationId xmlns:a16="http://schemas.microsoft.com/office/drawing/2014/main" id="{00000000-0008-0000-1800-000091000000}"/>
            </a:ext>
          </a:extLst>
        </xdr:cNvPr>
        <xdr:cNvSpPr>
          <a:spLocks noChangeShapeType="1"/>
        </xdr:cNvSpPr>
      </xdr:nvSpPr>
      <xdr:spPr bwMode="auto">
        <a:xfrm>
          <a:off x="1895475" y="6410325"/>
          <a:ext cx="0" cy="6000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33</xdr:row>
      <xdr:rowOff>9525</xdr:rowOff>
    </xdr:from>
    <xdr:to>
      <xdr:col>43</xdr:col>
      <xdr:colOff>0</xdr:colOff>
      <xdr:row>35</xdr:row>
      <xdr:rowOff>190500</xdr:rowOff>
    </xdr:to>
    <xdr:sp macro="" textlink="">
      <xdr:nvSpPr>
        <xdr:cNvPr id="146" name="Line 186">
          <a:extLst>
            <a:ext uri="{FF2B5EF4-FFF2-40B4-BE49-F238E27FC236}">
              <a16:creationId xmlns:a16="http://schemas.microsoft.com/office/drawing/2014/main" id="{00000000-0008-0000-1800-000092000000}"/>
            </a:ext>
          </a:extLst>
        </xdr:cNvPr>
        <xdr:cNvSpPr>
          <a:spLocks noChangeShapeType="1"/>
        </xdr:cNvSpPr>
      </xdr:nvSpPr>
      <xdr:spPr bwMode="auto">
        <a:xfrm>
          <a:off x="2124075" y="6419850"/>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32</xdr:row>
      <xdr:rowOff>0</xdr:rowOff>
    </xdr:from>
    <xdr:to>
      <xdr:col>47</xdr:col>
      <xdr:colOff>0</xdr:colOff>
      <xdr:row>35</xdr:row>
      <xdr:rowOff>190500</xdr:rowOff>
    </xdr:to>
    <xdr:sp macro="" textlink="">
      <xdr:nvSpPr>
        <xdr:cNvPr id="147" name="Line 187">
          <a:extLst>
            <a:ext uri="{FF2B5EF4-FFF2-40B4-BE49-F238E27FC236}">
              <a16:creationId xmlns:a16="http://schemas.microsoft.com/office/drawing/2014/main" id="{00000000-0008-0000-1800-000093000000}"/>
            </a:ext>
          </a:extLst>
        </xdr:cNvPr>
        <xdr:cNvSpPr>
          <a:spLocks noChangeShapeType="1"/>
        </xdr:cNvSpPr>
      </xdr:nvSpPr>
      <xdr:spPr bwMode="auto">
        <a:xfrm>
          <a:off x="2352675" y="6210300"/>
          <a:ext cx="0" cy="7905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33</xdr:row>
      <xdr:rowOff>9525</xdr:rowOff>
    </xdr:from>
    <xdr:to>
      <xdr:col>51</xdr:col>
      <xdr:colOff>0</xdr:colOff>
      <xdr:row>35</xdr:row>
      <xdr:rowOff>190500</xdr:rowOff>
    </xdr:to>
    <xdr:sp macro="" textlink="">
      <xdr:nvSpPr>
        <xdr:cNvPr id="148" name="Line 189">
          <a:extLst>
            <a:ext uri="{FF2B5EF4-FFF2-40B4-BE49-F238E27FC236}">
              <a16:creationId xmlns:a16="http://schemas.microsoft.com/office/drawing/2014/main" id="{00000000-0008-0000-1800-000094000000}"/>
            </a:ext>
          </a:extLst>
        </xdr:cNvPr>
        <xdr:cNvSpPr>
          <a:spLocks noChangeShapeType="1"/>
        </xdr:cNvSpPr>
      </xdr:nvSpPr>
      <xdr:spPr bwMode="auto">
        <a:xfrm>
          <a:off x="2581275" y="6419850"/>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34</xdr:row>
      <xdr:rowOff>9525</xdr:rowOff>
    </xdr:from>
    <xdr:to>
      <xdr:col>55</xdr:col>
      <xdr:colOff>0</xdr:colOff>
      <xdr:row>35</xdr:row>
      <xdr:rowOff>190500</xdr:rowOff>
    </xdr:to>
    <xdr:sp macro="" textlink="">
      <xdr:nvSpPr>
        <xdr:cNvPr id="149" name="Line 190">
          <a:extLst>
            <a:ext uri="{FF2B5EF4-FFF2-40B4-BE49-F238E27FC236}">
              <a16:creationId xmlns:a16="http://schemas.microsoft.com/office/drawing/2014/main" id="{00000000-0008-0000-1800-000095000000}"/>
            </a:ext>
          </a:extLst>
        </xdr:cNvPr>
        <xdr:cNvSpPr>
          <a:spLocks noChangeShapeType="1"/>
        </xdr:cNvSpPr>
      </xdr:nvSpPr>
      <xdr:spPr bwMode="auto">
        <a:xfrm>
          <a:off x="28098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34</xdr:row>
      <xdr:rowOff>9525</xdr:rowOff>
    </xdr:from>
    <xdr:to>
      <xdr:col>59</xdr:col>
      <xdr:colOff>0</xdr:colOff>
      <xdr:row>35</xdr:row>
      <xdr:rowOff>190500</xdr:rowOff>
    </xdr:to>
    <xdr:sp macro="" textlink="">
      <xdr:nvSpPr>
        <xdr:cNvPr id="150" name="Line 191">
          <a:extLst>
            <a:ext uri="{FF2B5EF4-FFF2-40B4-BE49-F238E27FC236}">
              <a16:creationId xmlns:a16="http://schemas.microsoft.com/office/drawing/2014/main" id="{00000000-0008-0000-1800-000096000000}"/>
            </a:ext>
          </a:extLst>
        </xdr:cNvPr>
        <xdr:cNvSpPr>
          <a:spLocks noChangeShapeType="1"/>
        </xdr:cNvSpPr>
      </xdr:nvSpPr>
      <xdr:spPr bwMode="auto">
        <a:xfrm>
          <a:off x="30384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34</xdr:row>
      <xdr:rowOff>9525</xdr:rowOff>
    </xdr:from>
    <xdr:to>
      <xdr:col>63</xdr:col>
      <xdr:colOff>0</xdr:colOff>
      <xdr:row>35</xdr:row>
      <xdr:rowOff>190500</xdr:rowOff>
    </xdr:to>
    <xdr:sp macro="" textlink="">
      <xdr:nvSpPr>
        <xdr:cNvPr id="151" name="Line 192">
          <a:extLst>
            <a:ext uri="{FF2B5EF4-FFF2-40B4-BE49-F238E27FC236}">
              <a16:creationId xmlns:a16="http://schemas.microsoft.com/office/drawing/2014/main" id="{00000000-0008-0000-1800-000097000000}"/>
            </a:ext>
          </a:extLst>
        </xdr:cNvPr>
        <xdr:cNvSpPr>
          <a:spLocks noChangeShapeType="1"/>
        </xdr:cNvSpPr>
      </xdr:nvSpPr>
      <xdr:spPr bwMode="auto">
        <a:xfrm>
          <a:off x="32670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0</xdr:colOff>
      <xdr:row>34</xdr:row>
      <xdr:rowOff>9525</xdr:rowOff>
    </xdr:from>
    <xdr:to>
      <xdr:col>67</xdr:col>
      <xdr:colOff>0</xdr:colOff>
      <xdr:row>36</xdr:row>
      <xdr:rowOff>0</xdr:rowOff>
    </xdr:to>
    <xdr:sp macro="" textlink="">
      <xdr:nvSpPr>
        <xdr:cNvPr id="152" name="Line 194">
          <a:extLst>
            <a:ext uri="{FF2B5EF4-FFF2-40B4-BE49-F238E27FC236}">
              <a16:creationId xmlns:a16="http://schemas.microsoft.com/office/drawing/2014/main" id="{00000000-0008-0000-1800-000098000000}"/>
            </a:ext>
          </a:extLst>
        </xdr:cNvPr>
        <xdr:cNvSpPr>
          <a:spLocks noChangeShapeType="1"/>
        </xdr:cNvSpPr>
      </xdr:nvSpPr>
      <xdr:spPr bwMode="auto">
        <a:xfrm>
          <a:off x="3495675" y="661987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34</xdr:row>
      <xdr:rowOff>9525</xdr:rowOff>
    </xdr:from>
    <xdr:to>
      <xdr:col>71</xdr:col>
      <xdr:colOff>0</xdr:colOff>
      <xdr:row>35</xdr:row>
      <xdr:rowOff>190500</xdr:rowOff>
    </xdr:to>
    <xdr:sp macro="" textlink="">
      <xdr:nvSpPr>
        <xdr:cNvPr id="153" name="Line 195">
          <a:extLst>
            <a:ext uri="{FF2B5EF4-FFF2-40B4-BE49-F238E27FC236}">
              <a16:creationId xmlns:a16="http://schemas.microsoft.com/office/drawing/2014/main" id="{00000000-0008-0000-1800-000099000000}"/>
            </a:ext>
          </a:extLst>
        </xdr:cNvPr>
        <xdr:cNvSpPr>
          <a:spLocks noChangeShapeType="1"/>
        </xdr:cNvSpPr>
      </xdr:nvSpPr>
      <xdr:spPr bwMode="auto">
        <a:xfrm>
          <a:off x="37242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75</xdr:col>
      <xdr:colOff>0</xdr:colOff>
      <xdr:row>34</xdr:row>
      <xdr:rowOff>9525</xdr:rowOff>
    </xdr:from>
    <xdr:to>
      <xdr:col>75</xdr:col>
      <xdr:colOff>0</xdr:colOff>
      <xdr:row>35</xdr:row>
      <xdr:rowOff>190500</xdr:rowOff>
    </xdr:to>
    <xdr:sp macro="" textlink="">
      <xdr:nvSpPr>
        <xdr:cNvPr id="154" name="Line 196">
          <a:extLst>
            <a:ext uri="{FF2B5EF4-FFF2-40B4-BE49-F238E27FC236}">
              <a16:creationId xmlns:a16="http://schemas.microsoft.com/office/drawing/2014/main" id="{00000000-0008-0000-1800-00009A000000}"/>
            </a:ext>
          </a:extLst>
        </xdr:cNvPr>
        <xdr:cNvSpPr>
          <a:spLocks noChangeShapeType="1"/>
        </xdr:cNvSpPr>
      </xdr:nvSpPr>
      <xdr:spPr bwMode="auto">
        <a:xfrm>
          <a:off x="39528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34</xdr:row>
      <xdr:rowOff>19050</xdr:rowOff>
    </xdr:from>
    <xdr:to>
      <xdr:col>79</xdr:col>
      <xdr:colOff>0</xdr:colOff>
      <xdr:row>35</xdr:row>
      <xdr:rowOff>190500</xdr:rowOff>
    </xdr:to>
    <xdr:sp macro="" textlink="">
      <xdr:nvSpPr>
        <xdr:cNvPr id="155" name="Line 197">
          <a:extLst>
            <a:ext uri="{FF2B5EF4-FFF2-40B4-BE49-F238E27FC236}">
              <a16:creationId xmlns:a16="http://schemas.microsoft.com/office/drawing/2014/main" id="{00000000-0008-0000-1800-00009B000000}"/>
            </a:ext>
          </a:extLst>
        </xdr:cNvPr>
        <xdr:cNvSpPr>
          <a:spLocks noChangeShapeType="1"/>
        </xdr:cNvSpPr>
      </xdr:nvSpPr>
      <xdr:spPr bwMode="auto">
        <a:xfrm>
          <a:off x="4181475" y="662940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83</xdr:col>
      <xdr:colOff>0</xdr:colOff>
      <xdr:row>34</xdr:row>
      <xdr:rowOff>9525</xdr:rowOff>
    </xdr:from>
    <xdr:to>
      <xdr:col>83</xdr:col>
      <xdr:colOff>0</xdr:colOff>
      <xdr:row>36</xdr:row>
      <xdr:rowOff>0</xdr:rowOff>
    </xdr:to>
    <xdr:sp macro="" textlink="">
      <xdr:nvSpPr>
        <xdr:cNvPr id="156" name="Line 198">
          <a:extLst>
            <a:ext uri="{FF2B5EF4-FFF2-40B4-BE49-F238E27FC236}">
              <a16:creationId xmlns:a16="http://schemas.microsoft.com/office/drawing/2014/main" id="{00000000-0008-0000-1800-00009C000000}"/>
            </a:ext>
          </a:extLst>
        </xdr:cNvPr>
        <xdr:cNvSpPr>
          <a:spLocks noChangeShapeType="1"/>
        </xdr:cNvSpPr>
      </xdr:nvSpPr>
      <xdr:spPr bwMode="auto">
        <a:xfrm>
          <a:off x="4410075" y="661987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87</xdr:col>
      <xdr:colOff>0</xdr:colOff>
      <xdr:row>34</xdr:row>
      <xdr:rowOff>19050</xdr:rowOff>
    </xdr:from>
    <xdr:to>
      <xdr:col>87</xdr:col>
      <xdr:colOff>0</xdr:colOff>
      <xdr:row>35</xdr:row>
      <xdr:rowOff>190500</xdr:rowOff>
    </xdr:to>
    <xdr:sp macro="" textlink="">
      <xdr:nvSpPr>
        <xdr:cNvPr id="157" name="Line 199">
          <a:extLst>
            <a:ext uri="{FF2B5EF4-FFF2-40B4-BE49-F238E27FC236}">
              <a16:creationId xmlns:a16="http://schemas.microsoft.com/office/drawing/2014/main" id="{00000000-0008-0000-1800-00009D000000}"/>
            </a:ext>
          </a:extLst>
        </xdr:cNvPr>
        <xdr:cNvSpPr>
          <a:spLocks noChangeShapeType="1"/>
        </xdr:cNvSpPr>
      </xdr:nvSpPr>
      <xdr:spPr bwMode="auto">
        <a:xfrm>
          <a:off x="4638675" y="662940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91</xdr:col>
      <xdr:colOff>0</xdr:colOff>
      <xdr:row>34</xdr:row>
      <xdr:rowOff>9525</xdr:rowOff>
    </xdr:from>
    <xdr:to>
      <xdr:col>91</xdr:col>
      <xdr:colOff>0</xdr:colOff>
      <xdr:row>35</xdr:row>
      <xdr:rowOff>190500</xdr:rowOff>
    </xdr:to>
    <xdr:sp macro="" textlink="">
      <xdr:nvSpPr>
        <xdr:cNvPr id="158" name="Line 200">
          <a:extLst>
            <a:ext uri="{FF2B5EF4-FFF2-40B4-BE49-F238E27FC236}">
              <a16:creationId xmlns:a16="http://schemas.microsoft.com/office/drawing/2014/main" id="{00000000-0008-0000-1800-00009E000000}"/>
            </a:ext>
          </a:extLst>
        </xdr:cNvPr>
        <xdr:cNvSpPr>
          <a:spLocks noChangeShapeType="1"/>
        </xdr:cNvSpPr>
      </xdr:nvSpPr>
      <xdr:spPr bwMode="auto">
        <a:xfrm>
          <a:off x="48672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34</xdr:row>
      <xdr:rowOff>19050</xdr:rowOff>
    </xdr:from>
    <xdr:to>
      <xdr:col>95</xdr:col>
      <xdr:colOff>0</xdr:colOff>
      <xdr:row>35</xdr:row>
      <xdr:rowOff>190500</xdr:rowOff>
    </xdr:to>
    <xdr:sp macro="" textlink="">
      <xdr:nvSpPr>
        <xdr:cNvPr id="159" name="Line 201">
          <a:extLst>
            <a:ext uri="{FF2B5EF4-FFF2-40B4-BE49-F238E27FC236}">
              <a16:creationId xmlns:a16="http://schemas.microsoft.com/office/drawing/2014/main" id="{00000000-0008-0000-1800-00009F000000}"/>
            </a:ext>
          </a:extLst>
        </xdr:cNvPr>
        <xdr:cNvSpPr>
          <a:spLocks noChangeShapeType="1"/>
        </xdr:cNvSpPr>
      </xdr:nvSpPr>
      <xdr:spPr bwMode="auto">
        <a:xfrm>
          <a:off x="5095875" y="662940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0</xdr:colOff>
      <xdr:row>34</xdr:row>
      <xdr:rowOff>9525</xdr:rowOff>
    </xdr:from>
    <xdr:to>
      <xdr:col>99</xdr:col>
      <xdr:colOff>0</xdr:colOff>
      <xdr:row>36</xdr:row>
      <xdr:rowOff>0</xdr:rowOff>
    </xdr:to>
    <xdr:sp macro="" textlink="">
      <xdr:nvSpPr>
        <xdr:cNvPr id="160" name="Line 202">
          <a:extLst>
            <a:ext uri="{FF2B5EF4-FFF2-40B4-BE49-F238E27FC236}">
              <a16:creationId xmlns:a16="http://schemas.microsoft.com/office/drawing/2014/main" id="{00000000-0008-0000-1800-0000A0000000}"/>
            </a:ext>
          </a:extLst>
        </xdr:cNvPr>
        <xdr:cNvSpPr>
          <a:spLocks noChangeShapeType="1"/>
        </xdr:cNvSpPr>
      </xdr:nvSpPr>
      <xdr:spPr bwMode="auto">
        <a:xfrm>
          <a:off x="5324475" y="661987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34</xdr:row>
      <xdr:rowOff>9525</xdr:rowOff>
    </xdr:from>
    <xdr:to>
      <xdr:col>103</xdr:col>
      <xdr:colOff>0</xdr:colOff>
      <xdr:row>35</xdr:row>
      <xdr:rowOff>190500</xdr:rowOff>
    </xdr:to>
    <xdr:sp macro="" textlink="">
      <xdr:nvSpPr>
        <xdr:cNvPr id="161" name="Line 203">
          <a:extLst>
            <a:ext uri="{FF2B5EF4-FFF2-40B4-BE49-F238E27FC236}">
              <a16:creationId xmlns:a16="http://schemas.microsoft.com/office/drawing/2014/main" id="{00000000-0008-0000-1800-0000A1000000}"/>
            </a:ext>
          </a:extLst>
        </xdr:cNvPr>
        <xdr:cNvSpPr>
          <a:spLocks noChangeShapeType="1"/>
        </xdr:cNvSpPr>
      </xdr:nvSpPr>
      <xdr:spPr bwMode="auto">
        <a:xfrm>
          <a:off x="5553075" y="661987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107</xdr:col>
      <xdr:colOff>0</xdr:colOff>
      <xdr:row>34</xdr:row>
      <xdr:rowOff>19050</xdr:rowOff>
    </xdr:from>
    <xdr:to>
      <xdr:col>107</xdr:col>
      <xdr:colOff>0</xdr:colOff>
      <xdr:row>36</xdr:row>
      <xdr:rowOff>0</xdr:rowOff>
    </xdr:to>
    <xdr:sp macro="" textlink="">
      <xdr:nvSpPr>
        <xdr:cNvPr id="162" name="Line 204">
          <a:extLst>
            <a:ext uri="{FF2B5EF4-FFF2-40B4-BE49-F238E27FC236}">
              <a16:creationId xmlns:a16="http://schemas.microsoft.com/office/drawing/2014/main" id="{00000000-0008-0000-1800-0000A2000000}"/>
            </a:ext>
          </a:extLst>
        </xdr:cNvPr>
        <xdr:cNvSpPr>
          <a:spLocks noChangeShapeType="1"/>
        </xdr:cNvSpPr>
      </xdr:nvSpPr>
      <xdr:spPr bwMode="auto">
        <a:xfrm>
          <a:off x="5781675" y="66294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0</xdr:colOff>
      <xdr:row>34</xdr:row>
      <xdr:rowOff>19050</xdr:rowOff>
    </xdr:from>
    <xdr:to>
      <xdr:col>111</xdr:col>
      <xdr:colOff>0</xdr:colOff>
      <xdr:row>36</xdr:row>
      <xdr:rowOff>0</xdr:rowOff>
    </xdr:to>
    <xdr:sp macro="" textlink="">
      <xdr:nvSpPr>
        <xdr:cNvPr id="163" name="Line 205">
          <a:extLst>
            <a:ext uri="{FF2B5EF4-FFF2-40B4-BE49-F238E27FC236}">
              <a16:creationId xmlns:a16="http://schemas.microsoft.com/office/drawing/2014/main" id="{00000000-0008-0000-1800-0000A3000000}"/>
            </a:ext>
          </a:extLst>
        </xdr:cNvPr>
        <xdr:cNvSpPr>
          <a:spLocks noChangeShapeType="1"/>
        </xdr:cNvSpPr>
      </xdr:nvSpPr>
      <xdr:spPr bwMode="auto">
        <a:xfrm>
          <a:off x="6010275" y="662940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0</xdr:colOff>
      <xdr:row>40</xdr:row>
      <xdr:rowOff>9525</xdr:rowOff>
    </xdr:from>
    <xdr:to>
      <xdr:col>47</xdr:col>
      <xdr:colOff>0</xdr:colOff>
      <xdr:row>43</xdr:row>
      <xdr:rowOff>0</xdr:rowOff>
    </xdr:to>
    <xdr:sp macro="" textlink="">
      <xdr:nvSpPr>
        <xdr:cNvPr id="164" name="Line 206">
          <a:extLst>
            <a:ext uri="{FF2B5EF4-FFF2-40B4-BE49-F238E27FC236}">
              <a16:creationId xmlns:a16="http://schemas.microsoft.com/office/drawing/2014/main" id="{00000000-0008-0000-1800-0000A4000000}"/>
            </a:ext>
          </a:extLst>
        </xdr:cNvPr>
        <xdr:cNvSpPr>
          <a:spLocks noChangeShapeType="1"/>
        </xdr:cNvSpPr>
      </xdr:nvSpPr>
      <xdr:spPr bwMode="auto">
        <a:xfrm>
          <a:off x="2352675" y="7734300"/>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0</xdr:colOff>
      <xdr:row>41</xdr:row>
      <xdr:rowOff>9525</xdr:rowOff>
    </xdr:from>
    <xdr:to>
      <xdr:col>51</xdr:col>
      <xdr:colOff>0</xdr:colOff>
      <xdr:row>43</xdr:row>
      <xdr:rowOff>0</xdr:rowOff>
    </xdr:to>
    <xdr:sp macro="" textlink="">
      <xdr:nvSpPr>
        <xdr:cNvPr id="165" name="Line 207">
          <a:extLst>
            <a:ext uri="{FF2B5EF4-FFF2-40B4-BE49-F238E27FC236}">
              <a16:creationId xmlns:a16="http://schemas.microsoft.com/office/drawing/2014/main" id="{00000000-0008-0000-1800-0000A5000000}"/>
            </a:ext>
          </a:extLst>
        </xdr:cNvPr>
        <xdr:cNvSpPr>
          <a:spLocks noChangeShapeType="1"/>
        </xdr:cNvSpPr>
      </xdr:nvSpPr>
      <xdr:spPr bwMode="auto">
        <a:xfrm>
          <a:off x="2581275" y="793432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41</xdr:row>
      <xdr:rowOff>9525</xdr:rowOff>
    </xdr:from>
    <xdr:to>
      <xdr:col>39</xdr:col>
      <xdr:colOff>0</xdr:colOff>
      <xdr:row>43</xdr:row>
      <xdr:rowOff>190500</xdr:rowOff>
    </xdr:to>
    <xdr:sp macro="" textlink="">
      <xdr:nvSpPr>
        <xdr:cNvPr id="166" name="Line 208">
          <a:extLst>
            <a:ext uri="{FF2B5EF4-FFF2-40B4-BE49-F238E27FC236}">
              <a16:creationId xmlns:a16="http://schemas.microsoft.com/office/drawing/2014/main" id="{00000000-0008-0000-1800-0000A6000000}"/>
            </a:ext>
          </a:extLst>
        </xdr:cNvPr>
        <xdr:cNvSpPr>
          <a:spLocks noChangeShapeType="1"/>
        </xdr:cNvSpPr>
      </xdr:nvSpPr>
      <xdr:spPr bwMode="auto">
        <a:xfrm>
          <a:off x="1895475" y="7934325"/>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41</xdr:row>
      <xdr:rowOff>9525</xdr:rowOff>
    </xdr:from>
    <xdr:to>
      <xdr:col>43</xdr:col>
      <xdr:colOff>0</xdr:colOff>
      <xdr:row>42</xdr:row>
      <xdr:rowOff>190500</xdr:rowOff>
    </xdr:to>
    <xdr:sp macro="" textlink="">
      <xdr:nvSpPr>
        <xdr:cNvPr id="167" name="Line 209">
          <a:extLst>
            <a:ext uri="{FF2B5EF4-FFF2-40B4-BE49-F238E27FC236}">
              <a16:creationId xmlns:a16="http://schemas.microsoft.com/office/drawing/2014/main" id="{00000000-0008-0000-1800-0000A7000000}"/>
            </a:ext>
          </a:extLst>
        </xdr:cNvPr>
        <xdr:cNvSpPr>
          <a:spLocks noChangeShapeType="1"/>
        </xdr:cNvSpPr>
      </xdr:nvSpPr>
      <xdr:spPr bwMode="auto">
        <a:xfrm>
          <a:off x="2124075" y="793432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41</xdr:row>
      <xdr:rowOff>9525</xdr:rowOff>
    </xdr:from>
    <xdr:to>
      <xdr:col>55</xdr:col>
      <xdr:colOff>0</xdr:colOff>
      <xdr:row>44</xdr:row>
      <xdr:rowOff>0</xdr:rowOff>
    </xdr:to>
    <xdr:sp macro="" textlink="">
      <xdr:nvSpPr>
        <xdr:cNvPr id="168" name="Line 210">
          <a:extLst>
            <a:ext uri="{FF2B5EF4-FFF2-40B4-BE49-F238E27FC236}">
              <a16:creationId xmlns:a16="http://schemas.microsoft.com/office/drawing/2014/main" id="{00000000-0008-0000-1800-0000A8000000}"/>
            </a:ext>
          </a:extLst>
        </xdr:cNvPr>
        <xdr:cNvSpPr>
          <a:spLocks noChangeShapeType="1"/>
        </xdr:cNvSpPr>
      </xdr:nvSpPr>
      <xdr:spPr bwMode="auto">
        <a:xfrm>
          <a:off x="2809875" y="7934325"/>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40</xdr:row>
      <xdr:rowOff>9525</xdr:rowOff>
    </xdr:from>
    <xdr:to>
      <xdr:col>59</xdr:col>
      <xdr:colOff>0</xdr:colOff>
      <xdr:row>43</xdr:row>
      <xdr:rowOff>190500</xdr:rowOff>
    </xdr:to>
    <xdr:sp macro="" textlink="">
      <xdr:nvSpPr>
        <xdr:cNvPr id="169" name="Line 212">
          <a:extLst>
            <a:ext uri="{FF2B5EF4-FFF2-40B4-BE49-F238E27FC236}">
              <a16:creationId xmlns:a16="http://schemas.microsoft.com/office/drawing/2014/main" id="{00000000-0008-0000-1800-0000A9000000}"/>
            </a:ext>
          </a:extLst>
        </xdr:cNvPr>
        <xdr:cNvSpPr>
          <a:spLocks noChangeShapeType="1"/>
        </xdr:cNvSpPr>
      </xdr:nvSpPr>
      <xdr:spPr bwMode="auto">
        <a:xfrm>
          <a:off x="3038475" y="7734300"/>
          <a:ext cx="0" cy="7810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41</xdr:row>
      <xdr:rowOff>9525</xdr:rowOff>
    </xdr:from>
    <xdr:to>
      <xdr:col>63</xdr:col>
      <xdr:colOff>0</xdr:colOff>
      <xdr:row>43</xdr:row>
      <xdr:rowOff>190500</xdr:rowOff>
    </xdr:to>
    <xdr:sp macro="" textlink="">
      <xdr:nvSpPr>
        <xdr:cNvPr id="170" name="Line 213">
          <a:extLst>
            <a:ext uri="{FF2B5EF4-FFF2-40B4-BE49-F238E27FC236}">
              <a16:creationId xmlns:a16="http://schemas.microsoft.com/office/drawing/2014/main" id="{00000000-0008-0000-1800-0000AA000000}"/>
            </a:ext>
          </a:extLst>
        </xdr:cNvPr>
        <xdr:cNvSpPr>
          <a:spLocks noChangeShapeType="1"/>
        </xdr:cNvSpPr>
      </xdr:nvSpPr>
      <xdr:spPr bwMode="auto">
        <a:xfrm>
          <a:off x="3267075" y="7934325"/>
          <a:ext cx="0" cy="581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0</xdr:colOff>
      <xdr:row>41</xdr:row>
      <xdr:rowOff>0</xdr:rowOff>
    </xdr:from>
    <xdr:to>
      <xdr:col>67</xdr:col>
      <xdr:colOff>0</xdr:colOff>
      <xdr:row>43</xdr:row>
      <xdr:rowOff>190500</xdr:rowOff>
    </xdr:to>
    <xdr:sp macro="" textlink="">
      <xdr:nvSpPr>
        <xdr:cNvPr id="171" name="Line 214">
          <a:extLst>
            <a:ext uri="{FF2B5EF4-FFF2-40B4-BE49-F238E27FC236}">
              <a16:creationId xmlns:a16="http://schemas.microsoft.com/office/drawing/2014/main" id="{00000000-0008-0000-1800-0000AB000000}"/>
            </a:ext>
          </a:extLst>
        </xdr:cNvPr>
        <xdr:cNvSpPr>
          <a:spLocks noChangeShapeType="1"/>
        </xdr:cNvSpPr>
      </xdr:nvSpPr>
      <xdr:spPr bwMode="auto">
        <a:xfrm>
          <a:off x="3495675" y="7924800"/>
          <a:ext cx="0" cy="5905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40</xdr:row>
      <xdr:rowOff>9525</xdr:rowOff>
    </xdr:from>
    <xdr:to>
      <xdr:col>71</xdr:col>
      <xdr:colOff>0</xdr:colOff>
      <xdr:row>43</xdr:row>
      <xdr:rowOff>190500</xdr:rowOff>
    </xdr:to>
    <xdr:sp macro="" textlink="">
      <xdr:nvSpPr>
        <xdr:cNvPr id="172" name="Line 215">
          <a:extLst>
            <a:ext uri="{FF2B5EF4-FFF2-40B4-BE49-F238E27FC236}">
              <a16:creationId xmlns:a16="http://schemas.microsoft.com/office/drawing/2014/main" id="{00000000-0008-0000-1800-0000AC000000}"/>
            </a:ext>
          </a:extLst>
        </xdr:cNvPr>
        <xdr:cNvSpPr>
          <a:spLocks noChangeShapeType="1"/>
        </xdr:cNvSpPr>
      </xdr:nvSpPr>
      <xdr:spPr bwMode="auto">
        <a:xfrm>
          <a:off x="3724275" y="7734300"/>
          <a:ext cx="0" cy="7810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75</xdr:col>
      <xdr:colOff>0</xdr:colOff>
      <xdr:row>41</xdr:row>
      <xdr:rowOff>19050</xdr:rowOff>
    </xdr:from>
    <xdr:to>
      <xdr:col>75</xdr:col>
      <xdr:colOff>0</xdr:colOff>
      <xdr:row>42</xdr:row>
      <xdr:rowOff>190500</xdr:rowOff>
    </xdr:to>
    <xdr:sp macro="" textlink="">
      <xdr:nvSpPr>
        <xdr:cNvPr id="173" name="Line 216">
          <a:extLst>
            <a:ext uri="{FF2B5EF4-FFF2-40B4-BE49-F238E27FC236}">
              <a16:creationId xmlns:a16="http://schemas.microsoft.com/office/drawing/2014/main" id="{00000000-0008-0000-1800-0000AD000000}"/>
            </a:ext>
          </a:extLst>
        </xdr:cNvPr>
        <xdr:cNvSpPr>
          <a:spLocks noChangeShapeType="1"/>
        </xdr:cNvSpPr>
      </xdr:nvSpPr>
      <xdr:spPr bwMode="auto">
        <a:xfrm>
          <a:off x="3952875" y="794385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41</xdr:row>
      <xdr:rowOff>9525</xdr:rowOff>
    </xdr:from>
    <xdr:to>
      <xdr:col>79</xdr:col>
      <xdr:colOff>0</xdr:colOff>
      <xdr:row>42</xdr:row>
      <xdr:rowOff>190500</xdr:rowOff>
    </xdr:to>
    <xdr:sp macro="" textlink="">
      <xdr:nvSpPr>
        <xdr:cNvPr id="174" name="Line 217">
          <a:extLst>
            <a:ext uri="{FF2B5EF4-FFF2-40B4-BE49-F238E27FC236}">
              <a16:creationId xmlns:a16="http://schemas.microsoft.com/office/drawing/2014/main" id="{00000000-0008-0000-1800-0000AE000000}"/>
            </a:ext>
          </a:extLst>
        </xdr:cNvPr>
        <xdr:cNvSpPr>
          <a:spLocks noChangeShapeType="1"/>
        </xdr:cNvSpPr>
      </xdr:nvSpPr>
      <xdr:spPr bwMode="auto">
        <a:xfrm>
          <a:off x="4181475" y="793432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83</xdr:col>
      <xdr:colOff>0</xdr:colOff>
      <xdr:row>41</xdr:row>
      <xdr:rowOff>9525</xdr:rowOff>
    </xdr:from>
    <xdr:to>
      <xdr:col>83</xdr:col>
      <xdr:colOff>0</xdr:colOff>
      <xdr:row>43</xdr:row>
      <xdr:rowOff>0</xdr:rowOff>
    </xdr:to>
    <xdr:sp macro="" textlink="">
      <xdr:nvSpPr>
        <xdr:cNvPr id="175" name="Line 218">
          <a:extLst>
            <a:ext uri="{FF2B5EF4-FFF2-40B4-BE49-F238E27FC236}">
              <a16:creationId xmlns:a16="http://schemas.microsoft.com/office/drawing/2014/main" id="{00000000-0008-0000-1800-0000AF000000}"/>
            </a:ext>
          </a:extLst>
        </xdr:cNvPr>
        <xdr:cNvSpPr>
          <a:spLocks noChangeShapeType="1"/>
        </xdr:cNvSpPr>
      </xdr:nvSpPr>
      <xdr:spPr bwMode="auto">
        <a:xfrm>
          <a:off x="4410075" y="793432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87</xdr:col>
      <xdr:colOff>0</xdr:colOff>
      <xdr:row>41</xdr:row>
      <xdr:rowOff>19050</xdr:rowOff>
    </xdr:from>
    <xdr:to>
      <xdr:col>87</xdr:col>
      <xdr:colOff>0</xdr:colOff>
      <xdr:row>43</xdr:row>
      <xdr:rowOff>0</xdr:rowOff>
    </xdr:to>
    <xdr:sp macro="" textlink="">
      <xdr:nvSpPr>
        <xdr:cNvPr id="176" name="Line 219">
          <a:extLst>
            <a:ext uri="{FF2B5EF4-FFF2-40B4-BE49-F238E27FC236}">
              <a16:creationId xmlns:a16="http://schemas.microsoft.com/office/drawing/2014/main" id="{00000000-0008-0000-1800-0000B0000000}"/>
            </a:ext>
          </a:extLst>
        </xdr:cNvPr>
        <xdr:cNvSpPr>
          <a:spLocks noChangeShapeType="1"/>
        </xdr:cNvSpPr>
      </xdr:nvSpPr>
      <xdr:spPr bwMode="auto">
        <a:xfrm>
          <a:off x="4638675" y="7943850"/>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91</xdr:col>
      <xdr:colOff>0</xdr:colOff>
      <xdr:row>41</xdr:row>
      <xdr:rowOff>9525</xdr:rowOff>
    </xdr:from>
    <xdr:to>
      <xdr:col>91</xdr:col>
      <xdr:colOff>0</xdr:colOff>
      <xdr:row>43</xdr:row>
      <xdr:rowOff>0</xdr:rowOff>
    </xdr:to>
    <xdr:sp macro="" textlink="">
      <xdr:nvSpPr>
        <xdr:cNvPr id="177" name="Line 220">
          <a:extLst>
            <a:ext uri="{FF2B5EF4-FFF2-40B4-BE49-F238E27FC236}">
              <a16:creationId xmlns:a16="http://schemas.microsoft.com/office/drawing/2014/main" id="{00000000-0008-0000-1800-0000B1000000}"/>
            </a:ext>
          </a:extLst>
        </xdr:cNvPr>
        <xdr:cNvSpPr>
          <a:spLocks noChangeShapeType="1"/>
        </xdr:cNvSpPr>
      </xdr:nvSpPr>
      <xdr:spPr bwMode="auto">
        <a:xfrm>
          <a:off x="4867275" y="793432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95</xdr:col>
      <xdr:colOff>0</xdr:colOff>
      <xdr:row>41</xdr:row>
      <xdr:rowOff>9525</xdr:rowOff>
    </xdr:from>
    <xdr:to>
      <xdr:col>95</xdr:col>
      <xdr:colOff>0</xdr:colOff>
      <xdr:row>42</xdr:row>
      <xdr:rowOff>190500</xdr:rowOff>
    </xdr:to>
    <xdr:sp macro="" textlink="">
      <xdr:nvSpPr>
        <xdr:cNvPr id="178" name="Line 222">
          <a:extLst>
            <a:ext uri="{FF2B5EF4-FFF2-40B4-BE49-F238E27FC236}">
              <a16:creationId xmlns:a16="http://schemas.microsoft.com/office/drawing/2014/main" id="{00000000-0008-0000-1800-0000B2000000}"/>
            </a:ext>
          </a:extLst>
        </xdr:cNvPr>
        <xdr:cNvSpPr>
          <a:spLocks noChangeShapeType="1"/>
        </xdr:cNvSpPr>
      </xdr:nvSpPr>
      <xdr:spPr bwMode="auto">
        <a:xfrm>
          <a:off x="5095875" y="793432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0</xdr:colOff>
      <xdr:row>41</xdr:row>
      <xdr:rowOff>9525</xdr:rowOff>
    </xdr:from>
    <xdr:to>
      <xdr:col>99</xdr:col>
      <xdr:colOff>0</xdr:colOff>
      <xdr:row>43</xdr:row>
      <xdr:rowOff>0</xdr:rowOff>
    </xdr:to>
    <xdr:sp macro="" textlink="">
      <xdr:nvSpPr>
        <xdr:cNvPr id="179" name="Line 223">
          <a:extLst>
            <a:ext uri="{FF2B5EF4-FFF2-40B4-BE49-F238E27FC236}">
              <a16:creationId xmlns:a16="http://schemas.microsoft.com/office/drawing/2014/main" id="{00000000-0008-0000-1800-0000B3000000}"/>
            </a:ext>
          </a:extLst>
        </xdr:cNvPr>
        <xdr:cNvSpPr>
          <a:spLocks noChangeShapeType="1"/>
        </xdr:cNvSpPr>
      </xdr:nvSpPr>
      <xdr:spPr bwMode="auto">
        <a:xfrm>
          <a:off x="5324475" y="7934325"/>
          <a:ext cx="0" cy="3905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103</xdr:col>
      <xdr:colOff>0</xdr:colOff>
      <xdr:row>41</xdr:row>
      <xdr:rowOff>9525</xdr:rowOff>
    </xdr:from>
    <xdr:to>
      <xdr:col>103</xdr:col>
      <xdr:colOff>0</xdr:colOff>
      <xdr:row>42</xdr:row>
      <xdr:rowOff>190500</xdr:rowOff>
    </xdr:to>
    <xdr:sp macro="" textlink="">
      <xdr:nvSpPr>
        <xdr:cNvPr id="180" name="Line 224">
          <a:extLst>
            <a:ext uri="{FF2B5EF4-FFF2-40B4-BE49-F238E27FC236}">
              <a16:creationId xmlns:a16="http://schemas.microsoft.com/office/drawing/2014/main" id="{00000000-0008-0000-1800-0000B4000000}"/>
            </a:ext>
          </a:extLst>
        </xdr:cNvPr>
        <xdr:cNvSpPr>
          <a:spLocks noChangeShapeType="1"/>
        </xdr:cNvSpPr>
      </xdr:nvSpPr>
      <xdr:spPr bwMode="auto">
        <a:xfrm>
          <a:off x="5553075" y="793432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107</xdr:col>
      <xdr:colOff>0</xdr:colOff>
      <xdr:row>41</xdr:row>
      <xdr:rowOff>19050</xdr:rowOff>
    </xdr:from>
    <xdr:to>
      <xdr:col>107</xdr:col>
      <xdr:colOff>0</xdr:colOff>
      <xdr:row>42</xdr:row>
      <xdr:rowOff>190500</xdr:rowOff>
    </xdr:to>
    <xdr:sp macro="" textlink="">
      <xdr:nvSpPr>
        <xdr:cNvPr id="181" name="Line 225">
          <a:extLst>
            <a:ext uri="{FF2B5EF4-FFF2-40B4-BE49-F238E27FC236}">
              <a16:creationId xmlns:a16="http://schemas.microsoft.com/office/drawing/2014/main" id="{00000000-0008-0000-1800-0000B5000000}"/>
            </a:ext>
          </a:extLst>
        </xdr:cNvPr>
        <xdr:cNvSpPr>
          <a:spLocks noChangeShapeType="1"/>
        </xdr:cNvSpPr>
      </xdr:nvSpPr>
      <xdr:spPr bwMode="auto">
        <a:xfrm>
          <a:off x="5781675" y="7943850"/>
          <a:ext cx="0" cy="3714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0</xdr:colOff>
      <xdr:row>41</xdr:row>
      <xdr:rowOff>9525</xdr:rowOff>
    </xdr:from>
    <xdr:to>
      <xdr:col>111</xdr:col>
      <xdr:colOff>0</xdr:colOff>
      <xdr:row>42</xdr:row>
      <xdr:rowOff>190500</xdr:rowOff>
    </xdr:to>
    <xdr:sp macro="" textlink="">
      <xdr:nvSpPr>
        <xdr:cNvPr id="182" name="Line 226">
          <a:extLst>
            <a:ext uri="{FF2B5EF4-FFF2-40B4-BE49-F238E27FC236}">
              <a16:creationId xmlns:a16="http://schemas.microsoft.com/office/drawing/2014/main" id="{00000000-0008-0000-1800-0000B6000000}"/>
            </a:ext>
          </a:extLst>
        </xdr:cNvPr>
        <xdr:cNvSpPr>
          <a:spLocks noChangeShapeType="1"/>
        </xdr:cNvSpPr>
      </xdr:nvSpPr>
      <xdr:spPr bwMode="auto">
        <a:xfrm>
          <a:off x="6010275" y="7934325"/>
          <a:ext cx="0" cy="3810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45</xdr:row>
      <xdr:rowOff>9525</xdr:rowOff>
    </xdr:from>
    <xdr:to>
      <xdr:col>55</xdr:col>
      <xdr:colOff>0</xdr:colOff>
      <xdr:row>46</xdr:row>
      <xdr:rowOff>0</xdr:rowOff>
    </xdr:to>
    <xdr:sp macro="" textlink="">
      <xdr:nvSpPr>
        <xdr:cNvPr id="183" name="Line 229">
          <a:extLst>
            <a:ext uri="{FF2B5EF4-FFF2-40B4-BE49-F238E27FC236}">
              <a16:creationId xmlns:a16="http://schemas.microsoft.com/office/drawing/2014/main" id="{00000000-0008-0000-1800-0000B7000000}"/>
            </a:ext>
          </a:extLst>
        </xdr:cNvPr>
        <xdr:cNvSpPr>
          <a:spLocks noChangeShapeType="1"/>
        </xdr:cNvSpPr>
      </xdr:nvSpPr>
      <xdr:spPr bwMode="auto">
        <a:xfrm>
          <a:off x="2809875" y="8677275"/>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0</xdr:colOff>
      <xdr:row>45</xdr:row>
      <xdr:rowOff>9525</xdr:rowOff>
    </xdr:from>
    <xdr:to>
      <xdr:col>67</xdr:col>
      <xdr:colOff>0</xdr:colOff>
      <xdr:row>46</xdr:row>
      <xdr:rowOff>0</xdr:rowOff>
    </xdr:to>
    <xdr:sp macro="" textlink="">
      <xdr:nvSpPr>
        <xdr:cNvPr id="184" name="Line 231">
          <a:extLst>
            <a:ext uri="{FF2B5EF4-FFF2-40B4-BE49-F238E27FC236}">
              <a16:creationId xmlns:a16="http://schemas.microsoft.com/office/drawing/2014/main" id="{00000000-0008-0000-1800-0000B8000000}"/>
            </a:ext>
          </a:extLst>
        </xdr:cNvPr>
        <xdr:cNvSpPr>
          <a:spLocks noChangeShapeType="1"/>
        </xdr:cNvSpPr>
      </xdr:nvSpPr>
      <xdr:spPr bwMode="auto">
        <a:xfrm>
          <a:off x="3495675" y="8677275"/>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0</xdr:colOff>
      <xdr:row>45</xdr:row>
      <xdr:rowOff>9525</xdr:rowOff>
    </xdr:from>
    <xdr:to>
      <xdr:col>79</xdr:col>
      <xdr:colOff>0</xdr:colOff>
      <xdr:row>46</xdr:row>
      <xdr:rowOff>0</xdr:rowOff>
    </xdr:to>
    <xdr:sp macro="" textlink="">
      <xdr:nvSpPr>
        <xdr:cNvPr id="185" name="Line 232">
          <a:extLst>
            <a:ext uri="{FF2B5EF4-FFF2-40B4-BE49-F238E27FC236}">
              <a16:creationId xmlns:a16="http://schemas.microsoft.com/office/drawing/2014/main" id="{00000000-0008-0000-1800-0000B9000000}"/>
            </a:ext>
          </a:extLst>
        </xdr:cNvPr>
        <xdr:cNvSpPr>
          <a:spLocks noChangeShapeType="1"/>
        </xdr:cNvSpPr>
      </xdr:nvSpPr>
      <xdr:spPr bwMode="auto">
        <a:xfrm>
          <a:off x="4181475" y="8677275"/>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23</xdr:row>
      <xdr:rowOff>0</xdr:rowOff>
    </xdr:from>
    <xdr:to>
      <xdr:col>63</xdr:col>
      <xdr:colOff>0</xdr:colOff>
      <xdr:row>24</xdr:row>
      <xdr:rowOff>0</xdr:rowOff>
    </xdr:to>
    <xdr:sp macro="" textlink="">
      <xdr:nvSpPr>
        <xdr:cNvPr id="186" name="Line 233">
          <a:extLst>
            <a:ext uri="{FF2B5EF4-FFF2-40B4-BE49-F238E27FC236}">
              <a16:creationId xmlns:a16="http://schemas.microsoft.com/office/drawing/2014/main" id="{00000000-0008-0000-1800-0000BA000000}"/>
            </a:ext>
          </a:extLst>
        </xdr:cNvPr>
        <xdr:cNvSpPr>
          <a:spLocks noChangeShapeType="1"/>
        </xdr:cNvSpPr>
      </xdr:nvSpPr>
      <xdr:spPr bwMode="auto">
        <a:xfrm>
          <a:off x="3267075" y="4467225"/>
          <a:ext cx="0" cy="200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59</xdr:col>
      <xdr:colOff>0</xdr:colOff>
      <xdr:row>32</xdr:row>
      <xdr:rowOff>9525</xdr:rowOff>
    </xdr:from>
    <xdr:to>
      <xdr:col>59</xdr:col>
      <xdr:colOff>0</xdr:colOff>
      <xdr:row>33</xdr:row>
      <xdr:rowOff>0</xdr:rowOff>
    </xdr:to>
    <xdr:sp macro="" textlink="">
      <xdr:nvSpPr>
        <xdr:cNvPr id="187" name="Line 234">
          <a:extLst>
            <a:ext uri="{FF2B5EF4-FFF2-40B4-BE49-F238E27FC236}">
              <a16:creationId xmlns:a16="http://schemas.microsoft.com/office/drawing/2014/main" id="{00000000-0008-0000-1800-0000BB000000}"/>
            </a:ext>
          </a:extLst>
        </xdr:cNvPr>
        <xdr:cNvSpPr>
          <a:spLocks noChangeShapeType="1"/>
        </xdr:cNvSpPr>
      </xdr:nvSpPr>
      <xdr:spPr bwMode="auto">
        <a:xfrm>
          <a:off x="3038475" y="6219825"/>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0</xdr:colOff>
      <xdr:row>32</xdr:row>
      <xdr:rowOff>9525</xdr:rowOff>
    </xdr:from>
    <xdr:to>
      <xdr:col>71</xdr:col>
      <xdr:colOff>0</xdr:colOff>
      <xdr:row>33</xdr:row>
      <xdr:rowOff>0</xdr:rowOff>
    </xdr:to>
    <xdr:sp macro="" textlink="">
      <xdr:nvSpPr>
        <xdr:cNvPr id="188" name="Line 235">
          <a:extLst>
            <a:ext uri="{FF2B5EF4-FFF2-40B4-BE49-F238E27FC236}">
              <a16:creationId xmlns:a16="http://schemas.microsoft.com/office/drawing/2014/main" id="{00000000-0008-0000-1800-0000BC000000}"/>
            </a:ext>
          </a:extLst>
        </xdr:cNvPr>
        <xdr:cNvSpPr>
          <a:spLocks noChangeShapeType="1"/>
        </xdr:cNvSpPr>
      </xdr:nvSpPr>
      <xdr:spPr bwMode="auto">
        <a:xfrm>
          <a:off x="3724275" y="6219825"/>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111</xdr:col>
      <xdr:colOff>0</xdr:colOff>
      <xdr:row>12</xdr:row>
      <xdr:rowOff>9525</xdr:rowOff>
    </xdr:from>
    <xdr:to>
      <xdr:col>111</xdr:col>
      <xdr:colOff>0</xdr:colOff>
      <xdr:row>13</xdr:row>
      <xdr:rowOff>0</xdr:rowOff>
    </xdr:to>
    <xdr:sp macro="" textlink="">
      <xdr:nvSpPr>
        <xdr:cNvPr id="189" name="Line 236">
          <a:extLst>
            <a:ext uri="{FF2B5EF4-FFF2-40B4-BE49-F238E27FC236}">
              <a16:creationId xmlns:a16="http://schemas.microsoft.com/office/drawing/2014/main" id="{00000000-0008-0000-1800-0000BD000000}"/>
            </a:ext>
          </a:extLst>
        </xdr:cNvPr>
        <xdr:cNvSpPr>
          <a:spLocks noChangeShapeType="1"/>
        </xdr:cNvSpPr>
      </xdr:nvSpPr>
      <xdr:spPr bwMode="auto">
        <a:xfrm>
          <a:off x="6010275" y="2400300"/>
          <a:ext cx="0" cy="190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0</xdr:colOff>
      <xdr:row>23</xdr:row>
      <xdr:rowOff>0</xdr:rowOff>
    </xdr:from>
    <xdr:to>
      <xdr:col>55</xdr:col>
      <xdr:colOff>0</xdr:colOff>
      <xdr:row>24</xdr:row>
      <xdr:rowOff>0</xdr:rowOff>
    </xdr:to>
    <xdr:sp macro="" textlink="">
      <xdr:nvSpPr>
        <xdr:cNvPr id="190" name="Line 237">
          <a:extLst>
            <a:ext uri="{FF2B5EF4-FFF2-40B4-BE49-F238E27FC236}">
              <a16:creationId xmlns:a16="http://schemas.microsoft.com/office/drawing/2014/main" id="{00000000-0008-0000-1800-0000BE000000}"/>
            </a:ext>
          </a:extLst>
        </xdr:cNvPr>
        <xdr:cNvSpPr>
          <a:spLocks noChangeShapeType="1"/>
        </xdr:cNvSpPr>
      </xdr:nvSpPr>
      <xdr:spPr bwMode="auto">
        <a:xfrm>
          <a:off x="2809875" y="4467225"/>
          <a:ext cx="0" cy="2000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file:///\\192.168.0.34\&#20849;&#26377;&#12501;&#12457;&#12523;&#12480;\Users\zen28\Desktop\20250324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0.34\&#20849;&#26377;&#12501;&#12457;&#12523;&#12480;\11%20&#19968;&#35239;\&#38651;&#23376;&#30003;&#35531;&#26360;&#39006;\20250328_&#27161;&#28310;&#26360;&#24335;\20250328_&#20837;&#20250;%20-%20&#12467;&#12500;&#12540;.xlsx" TargetMode="External"/><Relationship Id="rId1" Type="http://schemas.openxmlformats.org/officeDocument/2006/relationships/externalLinkPath" Target="file:///\\192.168.0.34\&#20849;&#26377;&#12501;&#12457;&#12523;&#12480;\11%20&#19968;&#35239;\&#38651;&#23376;&#30003;&#35531;&#26360;&#39006;\20250328_&#27161;&#28310;&#26360;&#24335;\20250328_&#20837;&#2025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eb.pref.hyogo.lg.jp/ks29/wd22_000000013.html" TargetMode="External"/><Relationship Id="rId2" Type="http://schemas.openxmlformats.org/officeDocument/2006/relationships/hyperlink" Target="http://web.pref.hyogo.jp/wd22/wd22_000000013.html" TargetMode="External"/><Relationship Id="rId1" Type="http://schemas.openxmlformats.org/officeDocument/2006/relationships/hyperlink" Target="http://web.pref.hyogo.jp/wd22/wd22_000000013.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7.bin"/><Relationship Id="rId1" Type="http://schemas.openxmlformats.org/officeDocument/2006/relationships/hyperlink" Target="mailto:info@hyogo.zennichi.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26.bin"/><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3697-7D9D-4BC9-BB34-A3A1C00F5DA7}">
  <dimension ref="A1:BE50"/>
  <sheetViews>
    <sheetView showGridLines="0" showZeros="0" zoomScaleNormal="100" workbookViewId="0">
      <selection activeCell="T23" sqref="T23"/>
    </sheetView>
  </sheetViews>
  <sheetFormatPr defaultColWidth="0" defaultRowHeight="13.5" zeroHeight="1"/>
  <cols>
    <col min="1" max="1" width="5" customWidth="1"/>
    <col min="2" max="56" width="1.375" customWidth="1"/>
    <col min="57" max="57" width="5" customWidth="1"/>
    <col min="58" max="16384" width="8" hidden="1"/>
  </cols>
  <sheetData>
    <row r="1" spans="1:57" ht="30" customHeight="1"/>
    <row r="2" spans="1:57" ht="30" customHeight="1">
      <c r="A2" s="479" t="s">
        <v>0</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row>
    <row r="3" spans="1:57" ht="18"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row>
    <row r="4" spans="1:57" ht="18" customHeight="1"/>
    <row r="5" spans="1:57" ht="54.95" customHeight="1">
      <c r="B5" s="480" t="s">
        <v>1</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row>
    <row r="6" spans="1:57" ht="18"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7" ht="18"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7" ht="20.100000000000001" customHeight="1">
      <c r="B8" s="28" t="s">
        <v>13</v>
      </c>
      <c r="C8" s="28"/>
      <c r="D8" s="28" t="s">
        <v>2</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row>
    <row r="9" spans="1:57" ht="20.100000000000001" customHeight="1">
      <c r="B9" s="28" t="s">
        <v>13</v>
      </c>
      <c r="C9" s="28"/>
      <c r="D9" s="28" t="s">
        <v>3</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row>
    <row r="10" spans="1:57" ht="18" customHeight="1">
      <c r="B10" s="28"/>
      <c r="C10" s="28"/>
      <c r="D10" s="29" t="s">
        <v>4</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row>
    <row r="11" spans="1:57" ht="18" customHeight="1">
      <c r="B11" s="28" t="s">
        <v>13</v>
      </c>
      <c r="C11" s="28"/>
      <c r="D11" s="28" t="s">
        <v>380</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row>
    <row r="12" spans="1:57" ht="20.100000000000001" customHeight="1">
      <c r="B12" s="28"/>
      <c r="C12" s="28"/>
      <c r="D12" s="28" t="s">
        <v>381</v>
      </c>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row>
    <row r="13" spans="1:57" ht="20.100000000000001" customHeight="1">
      <c r="B13" s="28"/>
      <c r="C13" s="28"/>
      <c r="D13" s="28"/>
      <c r="E13" s="28"/>
      <c r="F13" s="28" t="s">
        <v>382</v>
      </c>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row>
    <row r="14" spans="1:57" ht="18" customHeight="1">
      <c r="B14" s="28"/>
      <c r="C14" s="28"/>
      <c r="D14" s="29" t="s">
        <v>5</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7" ht="20.100000000000001" customHeight="1">
      <c r="B15" s="28" t="s">
        <v>13</v>
      </c>
      <c r="C15" s="28"/>
      <c r="D15" s="28" t="s">
        <v>6</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row>
    <row r="16" spans="1:57" ht="20.100000000000001" customHeight="1">
      <c r="B16" s="30" t="s">
        <v>13</v>
      </c>
      <c r="C16" s="28"/>
      <c r="D16" s="30" t="s">
        <v>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row>
    <row r="17" spans="2:56" ht="20.100000000000001" customHeight="1">
      <c r="B17" s="28" t="s">
        <v>13</v>
      </c>
      <c r="C17" s="28"/>
      <c r="D17" s="28" t="s">
        <v>8</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ht="20.100000000000001" customHeight="1">
      <c r="B18" s="28" t="s">
        <v>13</v>
      </c>
      <c r="C18" s="28"/>
      <c r="D18" s="28" t="s">
        <v>926</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ht="20.100000000000001" customHeight="1">
      <c r="B19" s="28" t="s">
        <v>13</v>
      </c>
      <c r="C19" s="28"/>
      <c r="D19" s="28" t="s">
        <v>14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ht="18" customHeight="1">
      <c r="B20" s="28"/>
      <c r="C20" s="28"/>
      <c r="D20" s="29" t="s">
        <v>15</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ht="20.100000000000001" customHeight="1">
      <c r="B21" s="28" t="s">
        <v>13</v>
      </c>
      <c r="C21" s="28"/>
      <c r="D21" s="28" t="s">
        <v>9</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row>
    <row r="22" spans="2:56" ht="20.100000000000001" customHeight="1">
      <c r="B22" s="28" t="s">
        <v>13</v>
      </c>
      <c r="C22" s="28"/>
      <c r="D22" s="28" t="s">
        <v>16</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row>
    <row r="23" spans="2:56" ht="20.100000000000001" customHeight="1">
      <c r="B23" s="28"/>
      <c r="C23" s="28"/>
      <c r="D23" s="28" t="s">
        <v>10</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row>
    <row r="24" spans="2:56" ht="18"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2:5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2:56">
      <c r="B26" s="2" t="s">
        <v>11</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2:56">
      <c r="B27" s="2" t="s">
        <v>12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row r="28" spans="2:56"/>
    <row r="29" spans="2:56"/>
    <row r="30" spans="2:56"/>
    <row r="31" spans="2:56"/>
    <row r="32" spans="2:56"/>
    <row r="33"/>
    <row r="34"/>
    <row r="35"/>
    <row r="36"/>
    <row r="37"/>
    <row r="38"/>
    <row r="39"/>
    <row r="40"/>
    <row r="41"/>
    <row r="42"/>
    <row r="45" ht="14.25" hidden="1" customHeight="1"/>
    <row r="47"/>
    <row r="48"/>
    <row r="49"/>
    <row r="50"/>
  </sheetData>
  <sheetProtection algorithmName="SHA-512" hashValue="cIf9iaPyHHKkPLsPZMaH1joa5GGfvAVsMvlFF56csqnZUqG8m8R3niKt+BKZG4NVQ45IjNUiieivXF3vM76nag==" saltValue="d85OKg20h20ukQ1eaQ2s8g==" spinCount="100000" sheet="1" selectLockedCells="1"/>
  <mergeCells count="2">
    <mergeCell ref="A2:BE2"/>
    <mergeCell ref="B5:BD5"/>
  </mergeCells>
  <phoneticPr fontId="8"/>
  <printOptions horizontalCentered="1"/>
  <pageMargins left="0.70866141732283472" right="0.70866141732283472" top="0.74803149606299213" bottom="0.74803149606299213" header="0.31496062992125984" footer="0.31496062992125984"/>
  <pageSetup paperSize="9"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A3A2-7B45-46E7-8D92-65CD6F6A39B8}">
  <sheetPr>
    <pageSetUpPr fitToPage="1"/>
  </sheetPr>
  <dimension ref="A1:I51"/>
  <sheetViews>
    <sheetView showGridLines="0" showZeros="0" view="pageBreakPreview" topLeftCell="A19" zoomScaleNormal="100" zoomScaleSheetLayoutView="100" workbookViewId="0">
      <selection activeCell="T23" sqref="T23"/>
    </sheetView>
  </sheetViews>
  <sheetFormatPr defaultColWidth="9" defaultRowHeight="13.5" zeroHeight="1"/>
  <cols>
    <col min="1" max="1" width="24" customWidth="1"/>
    <col min="2" max="2" width="12.5" customWidth="1"/>
    <col min="3" max="3" width="14" customWidth="1"/>
    <col min="4" max="4" width="39" customWidth="1"/>
    <col min="5" max="9" width="9" customWidth="1"/>
    <col min="16383" max="16383" width="0.5" customWidth="1"/>
    <col min="16384" max="16384" width="0.625" customWidth="1"/>
  </cols>
  <sheetData>
    <row r="1" spans="1:9" ht="21">
      <c r="A1" s="3" t="s">
        <v>17</v>
      </c>
    </row>
    <row r="2" spans="1:9" ht="51" customHeight="1">
      <c r="A2" s="487" t="s">
        <v>895</v>
      </c>
      <c r="B2" s="487"/>
      <c r="C2" s="487"/>
      <c r="D2" s="487"/>
    </row>
    <row r="3" spans="1:9" ht="18" customHeight="1">
      <c r="A3" s="4" t="s">
        <v>18</v>
      </c>
      <c r="B3" s="4" t="s">
        <v>19</v>
      </c>
      <c r="C3" s="4" t="s">
        <v>20</v>
      </c>
      <c r="D3" s="4" t="s">
        <v>21</v>
      </c>
    </row>
    <row r="4" spans="1:9" ht="38.25" customHeight="1">
      <c r="A4" s="5" t="s">
        <v>22</v>
      </c>
      <c r="B4" s="6" t="s">
        <v>23</v>
      </c>
      <c r="C4" s="483" t="s">
        <v>24</v>
      </c>
      <c r="D4" s="7" t="s">
        <v>25</v>
      </c>
    </row>
    <row r="5" spans="1:9" ht="18" customHeight="1">
      <c r="A5" s="481" t="s">
        <v>26</v>
      </c>
      <c r="B5" s="6" t="s">
        <v>27</v>
      </c>
      <c r="C5" s="484"/>
      <c r="D5" s="8" t="s">
        <v>455</v>
      </c>
    </row>
    <row r="6" spans="1:9" ht="18" customHeight="1">
      <c r="A6" s="486"/>
      <c r="B6" s="6" t="s">
        <v>28</v>
      </c>
      <c r="C6" s="484"/>
      <c r="D6" s="8" t="s">
        <v>456</v>
      </c>
    </row>
    <row r="7" spans="1:9" ht="18" customHeight="1">
      <c r="A7" s="482"/>
      <c r="B7" s="6" t="s">
        <v>29</v>
      </c>
      <c r="C7" s="484"/>
      <c r="D7" s="9" t="s">
        <v>30</v>
      </c>
    </row>
    <row r="8" spans="1:9" ht="18" customHeight="1">
      <c r="A8" s="481" t="s">
        <v>31</v>
      </c>
      <c r="B8" s="6" t="s">
        <v>32</v>
      </c>
      <c r="C8" s="485"/>
      <c r="D8" s="125" t="s">
        <v>33</v>
      </c>
    </row>
    <row r="9" spans="1:9" ht="18" customHeight="1">
      <c r="A9" s="486"/>
      <c r="B9" s="10" t="s">
        <v>34</v>
      </c>
      <c r="C9" s="483" t="s">
        <v>35</v>
      </c>
      <c r="D9" s="11"/>
    </row>
    <row r="10" spans="1:9" ht="18" customHeight="1">
      <c r="A10" s="486"/>
      <c r="B10" s="10" t="s">
        <v>36</v>
      </c>
      <c r="C10" s="484"/>
      <c r="D10" s="12"/>
    </row>
    <row r="11" spans="1:9" ht="18" customHeight="1">
      <c r="A11" s="486"/>
      <c r="B11" s="10" t="s">
        <v>37</v>
      </c>
      <c r="C11" s="484"/>
      <c r="D11" s="12"/>
    </row>
    <row r="12" spans="1:9" ht="18" customHeight="1">
      <c r="A12" s="482"/>
      <c r="B12" s="10" t="s">
        <v>38</v>
      </c>
      <c r="C12" s="484"/>
      <c r="D12" s="12"/>
    </row>
    <row r="13" spans="1:9" ht="18" customHeight="1">
      <c r="A13" s="481" t="s">
        <v>39</v>
      </c>
      <c r="B13" s="13" t="s">
        <v>40</v>
      </c>
      <c r="C13" s="484"/>
      <c r="D13" s="12"/>
    </row>
    <row r="14" spans="1:9" ht="18" customHeight="1">
      <c r="A14" s="486"/>
      <c r="B14" s="10" t="s">
        <v>41</v>
      </c>
      <c r="C14" s="484"/>
      <c r="D14" s="12"/>
    </row>
    <row r="15" spans="1:9" ht="18" customHeight="1">
      <c r="A15" s="486"/>
      <c r="B15" s="10" t="s">
        <v>42</v>
      </c>
      <c r="C15" s="484"/>
      <c r="D15" s="12"/>
    </row>
    <row r="16" spans="1:9" ht="18" customHeight="1">
      <c r="A16" s="486"/>
      <c r="B16" s="10" t="s">
        <v>43</v>
      </c>
      <c r="C16" s="484"/>
      <c r="D16" s="8"/>
      <c r="I16" s="14"/>
    </row>
    <row r="17" spans="1:4" ht="18" customHeight="1">
      <c r="A17" s="486"/>
      <c r="B17" s="10" t="s">
        <v>44</v>
      </c>
      <c r="C17" s="484"/>
      <c r="D17" s="8"/>
    </row>
    <row r="18" spans="1:4" ht="18" customHeight="1">
      <c r="A18" s="482"/>
      <c r="B18" s="10" t="s">
        <v>45</v>
      </c>
      <c r="C18" s="484"/>
      <c r="D18" s="8"/>
    </row>
    <row r="19" spans="1:4" ht="18" customHeight="1">
      <c r="A19" s="481" t="s">
        <v>46</v>
      </c>
      <c r="B19" s="10" t="s">
        <v>47</v>
      </c>
      <c r="C19" s="484"/>
      <c r="D19" s="8"/>
    </row>
    <row r="20" spans="1:4" ht="18" customHeight="1">
      <c r="A20" s="486"/>
      <c r="B20" s="10" t="s">
        <v>48</v>
      </c>
      <c r="C20" s="484"/>
      <c r="D20" s="8" t="s">
        <v>49</v>
      </c>
    </row>
    <row r="21" spans="1:4" ht="18" customHeight="1">
      <c r="A21" s="486"/>
      <c r="B21" s="10" t="s">
        <v>50</v>
      </c>
      <c r="C21" s="484"/>
      <c r="D21" s="8" t="s">
        <v>51</v>
      </c>
    </row>
    <row r="22" spans="1:4" ht="18" customHeight="1">
      <c r="A22" s="486"/>
      <c r="B22" s="10" t="s">
        <v>52</v>
      </c>
      <c r="C22" s="484"/>
      <c r="D22" s="12" t="s">
        <v>53</v>
      </c>
    </row>
    <row r="23" spans="1:4" ht="18" customHeight="1">
      <c r="A23" s="486"/>
      <c r="B23" s="10" t="s">
        <v>54</v>
      </c>
      <c r="C23" s="484"/>
      <c r="D23" s="12" t="s">
        <v>55</v>
      </c>
    </row>
    <row r="24" spans="1:4" ht="18" customHeight="1">
      <c r="A24" s="486"/>
      <c r="B24" s="10" t="s">
        <v>56</v>
      </c>
      <c r="C24" s="484"/>
      <c r="D24" s="126" t="s">
        <v>33</v>
      </c>
    </row>
    <row r="25" spans="1:4" ht="18" customHeight="1">
      <c r="A25" s="486"/>
      <c r="B25" s="10" t="s">
        <v>57</v>
      </c>
      <c r="C25" s="484"/>
      <c r="D25" s="12"/>
    </row>
    <row r="26" spans="1:4" ht="18" customHeight="1">
      <c r="A26" s="486"/>
      <c r="B26" s="10" t="s">
        <v>58</v>
      </c>
      <c r="C26" s="484"/>
      <c r="D26" s="126"/>
    </row>
    <row r="27" spans="1:4" ht="18" customHeight="1">
      <c r="A27" s="486"/>
      <c r="B27" s="10" t="s">
        <v>59</v>
      </c>
      <c r="C27" s="484"/>
      <c r="D27" s="8"/>
    </row>
    <row r="28" spans="1:4" ht="18" customHeight="1">
      <c r="A28" s="486"/>
      <c r="B28" s="10" t="s">
        <v>60</v>
      </c>
      <c r="C28" s="484"/>
      <c r="D28" s="8"/>
    </row>
    <row r="29" spans="1:4" ht="18" customHeight="1">
      <c r="A29" s="482"/>
      <c r="B29" s="10" t="s">
        <v>61</v>
      </c>
      <c r="C29" s="484"/>
      <c r="D29" s="8"/>
    </row>
    <row r="30" spans="1:4" ht="18" customHeight="1">
      <c r="A30" s="481" t="s">
        <v>62</v>
      </c>
      <c r="B30" s="10" t="s">
        <v>63</v>
      </c>
      <c r="C30" s="484"/>
      <c r="D30" s="8"/>
    </row>
    <row r="31" spans="1:4" ht="18" customHeight="1">
      <c r="A31" s="486"/>
      <c r="B31" s="10" t="s">
        <v>64</v>
      </c>
      <c r="C31" s="484"/>
      <c r="D31" s="8"/>
    </row>
    <row r="32" spans="1:4" ht="18" customHeight="1">
      <c r="A32" s="486"/>
      <c r="B32" s="10" t="s">
        <v>65</v>
      </c>
      <c r="C32" s="484"/>
      <c r="D32" s="8"/>
    </row>
    <row r="33" spans="1:4" ht="18" customHeight="1">
      <c r="A33" s="486"/>
      <c r="B33" s="10" t="s">
        <v>66</v>
      </c>
      <c r="C33" s="484"/>
      <c r="D33" s="8"/>
    </row>
    <row r="34" spans="1:4" ht="18" customHeight="1">
      <c r="A34" s="482"/>
      <c r="B34" s="15" t="s">
        <v>67</v>
      </c>
      <c r="C34" s="485"/>
      <c r="D34" s="16"/>
    </row>
    <row r="35" spans="1:4" ht="18" customHeight="1">
      <c r="A35" s="481" t="s">
        <v>68</v>
      </c>
      <c r="B35" s="6" t="s">
        <v>69</v>
      </c>
      <c r="C35" s="483" t="s">
        <v>70</v>
      </c>
      <c r="D35" s="11"/>
    </row>
    <row r="36" spans="1:4" ht="18" customHeight="1">
      <c r="A36" s="482"/>
      <c r="B36" s="6" t="s">
        <v>457</v>
      </c>
      <c r="C36" s="484"/>
      <c r="D36" s="12"/>
    </row>
    <row r="37" spans="1:4" ht="18" customHeight="1">
      <c r="A37" s="481" t="s">
        <v>71</v>
      </c>
      <c r="B37" s="6" t="s">
        <v>72</v>
      </c>
      <c r="C37" s="484"/>
      <c r="D37" s="12"/>
    </row>
    <row r="38" spans="1:4" ht="18" customHeight="1">
      <c r="A38" s="486"/>
      <c r="B38" s="6" t="s">
        <v>73</v>
      </c>
      <c r="C38" s="484"/>
      <c r="D38" s="12" t="s">
        <v>74</v>
      </c>
    </row>
    <row r="39" spans="1:4" ht="18" customHeight="1">
      <c r="A39" s="482"/>
      <c r="B39" s="6" t="s">
        <v>75</v>
      </c>
      <c r="C39" s="484"/>
      <c r="D39" s="12" t="s">
        <v>76</v>
      </c>
    </row>
    <row r="40" spans="1:4" ht="18" customHeight="1">
      <c r="A40" s="481" t="s">
        <v>77</v>
      </c>
      <c r="B40" s="6" t="s">
        <v>78</v>
      </c>
      <c r="C40" s="484"/>
      <c r="D40" s="12" t="s">
        <v>79</v>
      </c>
    </row>
    <row r="41" spans="1:4" ht="18" customHeight="1">
      <c r="A41" s="486"/>
      <c r="B41" s="6" t="s">
        <v>80</v>
      </c>
      <c r="C41" s="484"/>
      <c r="D41" s="12" t="s">
        <v>81</v>
      </c>
    </row>
    <row r="42" spans="1:4" ht="18" customHeight="1">
      <c r="A42" s="486"/>
      <c r="B42" s="6" t="s">
        <v>82</v>
      </c>
      <c r="C42" s="484"/>
      <c r="D42" s="126" t="s">
        <v>33</v>
      </c>
    </row>
    <row r="43" spans="1:4" ht="18" customHeight="1">
      <c r="A43" s="486"/>
      <c r="B43" s="6" t="s">
        <v>83</v>
      </c>
      <c r="C43" s="484"/>
      <c r="D43" s="8"/>
    </row>
    <row r="44" spans="1:4" ht="18" customHeight="1">
      <c r="A44" s="482"/>
      <c r="B44" s="6" t="s">
        <v>84</v>
      </c>
      <c r="C44" s="485"/>
      <c r="D44" s="16"/>
    </row>
    <row r="45" spans="1:4" ht="9.1999999999999993" customHeight="1"/>
    <row r="46" spans="1:4">
      <c r="C46" s="17" t="s">
        <v>85</v>
      </c>
    </row>
    <row r="47" spans="1:4">
      <c r="C47" s="18" t="s">
        <v>86</v>
      </c>
      <c r="D47" s="2"/>
    </row>
    <row r="48" spans="1:4">
      <c r="C48" s="18" t="s">
        <v>87</v>
      </c>
    </row>
    <row r="49" spans="3:3">
      <c r="C49" s="18" t="s">
        <v>88</v>
      </c>
    </row>
    <row r="50" spans="3:3"/>
    <row r="51" spans="3:3"/>
  </sheetData>
  <sheetProtection algorithmName="SHA-512" hashValue="GgiqCQ/4QAPVfYSlNHgrODi/OJqHjPn+XGeSFl+opx5H/h3F+zkky9tqY7YyrOZK2CKzewYSA8EwiEoNHakgGw==" saltValue="DouCaL+H6cqzAzv/pNnkRw==" spinCount="100000" sheet="1" selectLockedCells="1"/>
  <mergeCells count="12">
    <mergeCell ref="A35:A36"/>
    <mergeCell ref="C35:C44"/>
    <mergeCell ref="A37:A39"/>
    <mergeCell ref="A40:A44"/>
    <mergeCell ref="A2:D2"/>
    <mergeCell ref="C4:C8"/>
    <mergeCell ref="A5:A7"/>
    <mergeCell ref="A8:A12"/>
    <mergeCell ref="C9:C34"/>
    <mergeCell ref="A13:A18"/>
    <mergeCell ref="A19:A29"/>
    <mergeCell ref="A30:A34"/>
  </mergeCells>
  <phoneticPr fontId="8"/>
  <printOptions horizontalCentered="1"/>
  <pageMargins left="0.70866141732283472" right="0.70866141732283472"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8ED7-5578-4665-9C1C-5C4940E395BE}">
  <dimension ref="C1:BK50"/>
  <sheetViews>
    <sheetView showGridLines="0" view="pageBreakPreview" topLeftCell="A13" zoomScaleNormal="100" zoomScaleSheetLayoutView="100" workbookViewId="0">
      <selection activeCell="T23" sqref="T23"/>
    </sheetView>
  </sheetViews>
  <sheetFormatPr defaultRowHeight="13.5"/>
  <cols>
    <col min="1" max="63" width="1.625" customWidth="1"/>
  </cols>
  <sheetData>
    <row r="1" spans="3:62" ht="30" customHeight="1">
      <c r="C1" s="488" t="s">
        <v>546</v>
      </c>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27"/>
    </row>
    <row r="2" spans="3:62" ht="13.5" customHeight="1">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row>
    <row r="3" spans="3:62" ht="30" customHeight="1">
      <c r="C3" s="489" t="s">
        <v>547</v>
      </c>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89"/>
      <c r="BH3" s="489"/>
      <c r="BI3" s="489"/>
      <c r="BJ3" s="138"/>
    </row>
    <row r="4" spans="3:62" ht="15" customHeight="1">
      <c r="C4" s="490" t="s">
        <v>89</v>
      </c>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22"/>
    </row>
    <row r="5" spans="3:62" ht="15" customHeight="1" thickBot="1">
      <c r="AQ5" s="139"/>
      <c r="AR5" s="139"/>
      <c r="AS5" s="139"/>
      <c r="AT5" s="139"/>
      <c r="AU5" s="139"/>
      <c r="AV5" s="139"/>
      <c r="AW5" s="40"/>
      <c r="AX5" s="40"/>
      <c r="AY5" s="139"/>
      <c r="AZ5" s="139"/>
      <c r="BA5" s="40" t="s">
        <v>92</v>
      </c>
      <c r="BB5" s="40"/>
      <c r="BC5" s="139"/>
      <c r="BD5" s="139"/>
      <c r="BE5" s="40" t="s">
        <v>544</v>
      </c>
      <c r="BF5" s="40"/>
      <c r="BG5" s="40"/>
      <c r="BH5" s="40"/>
      <c r="BI5" s="40" t="s">
        <v>505</v>
      </c>
      <c r="BJ5" s="140"/>
    </row>
    <row r="6" spans="3:62" ht="39.950000000000003" customHeight="1">
      <c r="C6" s="491" t="s">
        <v>589</v>
      </c>
      <c r="D6" s="492"/>
      <c r="E6" s="492"/>
      <c r="F6" s="492"/>
      <c r="G6" s="141" t="s">
        <v>379</v>
      </c>
      <c r="H6" s="492" t="s">
        <v>585</v>
      </c>
      <c r="I6" s="492"/>
      <c r="J6" s="492"/>
      <c r="K6" s="492"/>
      <c r="L6" s="141"/>
      <c r="M6" s="141" t="s">
        <v>548</v>
      </c>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2"/>
    </row>
    <row r="7" spans="3:62" ht="39.950000000000003" customHeight="1">
      <c r="C7" s="508" t="s">
        <v>549</v>
      </c>
      <c r="D7" s="509"/>
      <c r="E7" s="509"/>
      <c r="F7" s="509"/>
      <c r="G7" s="509"/>
      <c r="H7" s="509"/>
      <c r="I7" s="509"/>
      <c r="J7" s="510"/>
      <c r="K7" s="511"/>
      <c r="L7" s="511"/>
      <c r="M7" s="511"/>
      <c r="N7" s="511"/>
      <c r="O7" s="511"/>
      <c r="P7" s="511"/>
      <c r="Q7" s="511"/>
      <c r="R7" s="511"/>
      <c r="S7" s="511"/>
      <c r="T7" s="511"/>
      <c r="U7" s="511"/>
      <c r="V7" s="511"/>
      <c r="W7" s="511"/>
      <c r="X7" s="511"/>
      <c r="Y7" s="511"/>
      <c r="Z7" s="511"/>
      <c r="AA7" s="511"/>
      <c r="AB7" s="511"/>
      <c r="AC7" s="511"/>
      <c r="AD7" s="511"/>
      <c r="AE7" s="512"/>
      <c r="AF7" s="513" t="s">
        <v>550</v>
      </c>
      <c r="AG7" s="513"/>
      <c r="AH7" s="513"/>
      <c r="AI7" s="513"/>
      <c r="AJ7" s="513"/>
      <c r="AK7" s="513"/>
      <c r="AL7" s="513"/>
      <c r="AM7" s="505"/>
      <c r="AN7" s="506"/>
      <c r="AO7" s="506"/>
      <c r="AP7" s="506"/>
      <c r="AQ7" s="506"/>
      <c r="AR7" s="506"/>
      <c r="AS7" s="506"/>
      <c r="AT7" s="506"/>
      <c r="AU7" s="506"/>
      <c r="AV7" s="499" t="s">
        <v>92</v>
      </c>
      <c r="AW7" s="499"/>
      <c r="AX7" s="498"/>
      <c r="AY7" s="498"/>
      <c r="AZ7" s="498"/>
      <c r="BA7" s="498"/>
      <c r="BB7" s="499" t="s">
        <v>97</v>
      </c>
      <c r="BC7" s="499"/>
      <c r="BD7" s="499"/>
      <c r="BE7" s="499"/>
      <c r="BF7" s="499"/>
      <c r="BG7" s="499"/>
      <c r="BH7" s="499"/>
      <c r="BI7" s="500"/>
      <c r="BJ7" s="143"/>
    </row>
    <row r="8" spans="3:62" ht="39.950000000000003" customHeight="1">
      <c r="C8" s="501" t="s">
        <v>551</v>
      </c>
      <c r="D8" s="502"/>
      <c r="E8" s="502"/>
      <c r="F8" s="502"/>
      <c r="G8" s="502"/>
      <c r="H8" s="502"/>
      <c r="I8" s="502"/>
      <c r="J8" s="503"/>
      <c r="K8" s="503"/>
      <c r="L8" s="503"/>
      <c r="M8" s="503"/>
      <c r="N8" s="503"/>
      <c r="O8" s="503"/>
      <c r="P8" s="503"/>
      <c r="Q8" s="503"/>
      <c r="R8" s="503"/>
      <c r="S8" s="503"/>
      <c r="T8" s="503"/>
      <c r="U8" s="503"/>
      <c r="V8" s="503"/>
      <c r="W8" s="503"/>
      <c r="X8" s="503"/>
      <c r="Y8" s="503"/>
      <c r="Z8" s="503"/>
      <c r="AA8" s="503"/>
      <c r="AB8" s="503"/>
      <c r="AC8" s="503"/>
      <c r="AD8" s="503"/>
      <c r="AE8" s="503"/>
      <c r="AF8" s="504" t="s">
        <v>552</v>
      </c>
      <c r="AG8" s="504"/>
      <c r="AH8" s="504"/>
      <c r="AI8" s="504"/>
      <c r="AJ8" s="504"/>
      <c r="AK8" s="504"/>
      <c r="AL8" s="504"/>
      <c r="AM8" s="505"/>
      <c r="AN8" s="506"/>
      <c r="AO8" s="506"/>
      <c r="AP8" s="506"/>
      <c r="AQ8" s="506"/>
      <c r="AR8" s="506"/>
      <c r="AS8" s="506"/>
      <c r="AT8" s="506"/>
      <c r="AU8" s="506"/>
      <c r="AV8" s="506"/>
      <c r="AW8" s="506"/>
      <c r="AX8" s="506"/>
      <c r="AY8" s="506"/>
      <c r="AZ8" s="506"/>
      <c r="BA8" s="506"/>
      <c r="BB8" s="506"/>
      <c r="BC8" s="506"/>
      <c r="BD8" s="506"/>
      <c r="BE8" s="506"/>
      <c r="BF8" s="506"/>
      <c r="BG8" s="506"/>
      <c r="BH8" s="506"/>
      <c r="BI8" s="507"/>
      <c r="BJ8" s="144"/>
    </row>
    <row r="9" spans="3:62" ht="39.950000000000003" customHeight="1">
      <c r="C9" s="514" t="s">
        <v>93</v>
      </c>
      <c r="D9" s="515"/>
      <c r="E9" s="515"/>
      <c r="F9" s="515"/>
      <c r="G9" s="515"/>
      <c r="H9" s="515"/>
      <c r="I9" s="515"/>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7"/>
      <c r="BG9" s="517"/>
      <c r="BH9" s="517"/>
      <c r="BI9" s="518"/>
      <c r="BJ9" s="145"/>
    </row>
    <row r="10" spans="3:62" ht="24.95" customHeight="1">
      <c r="C10" s="519" t="s">
        <v>553</v>
      </c>
      <c r="D10" s="520"/>
      <c r="E10" s="520"/>
      <c r="F10" s="520"/>
      <c r="G10" s="520"/>
      <c r="H10" s="520"/>
      <c r="I10" s="521"/>
      <c r="J10" s="525"/>
      <c r="K10" s="525"/>
      <c r="L10" s="525"/>
      <c r="M10" s="525"/>
      <c r="N10" s="151" t="s">
        <v>95</v>
      </c>
      <c r="O10" s="526"/>
      <c r="P10" s="526"/>
      <c r="Q10" s="526"/>
      <c r="R10" s="526"/>
      <c r="S10" s="526"/>
      <c r="T10" s="526"/>
      <c r="U10" s="526"/>
      <c r="V10" s="151" t="s">
        <v>96</v>
      </c>
      <c r="W10" s="526"/>
      <c r="X10" s="526"/>
      <c r="Y10" s="526"/>
      <c r="Z10" s="526"/>
      <c r="AA10" s="526"/>
      <c r="AB10" s="526"/>
      <c r="AC10" s="526"/>
      <c r="AD10" s="526"/>
      <c r="AE10" s="526"/>
      <c r="AF10" s="151" t="s">
        <v>554</v>
      </c>
      <c r="AG10" s="151"/>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7"/>
      <c r="BJ10" s="146"/>
    </row>
    <row r="11" spans="3:62" ht="24.95" customHeight="1">
      <c r="C11" s="522"/>
      <c r="D11" s="523"/>
      <c r="E11" s="523"/>
      <c r="F11" s="523"/>
      <c r="G11" s="523"/>
      <c r="H11" s="523"/>
      <c r="I11" s="524"/>
      <c r="J11" s="498" t="s">
        <v>94</v>
      </c>
      <c r="K11" s="498"/>
      <c r="L11" s="498"/>
      <c r="M11" s="498"/>
      <c r="N11" s="151" t="s">
        <v>95</v>
      </c>
      <c r="O11" s="528"/>
      <c r="P11" s="528"/>
      <c r="Q11" s="528"/>
      <c r="R11" s="528"/>
      <c r="S11" s="528"/>
      <c r="T11" s="528"/>
      <c r="U11" s="528"/>
      <c r="V11" s="151" t="s">
        <v>96</v>
      </c>
      <c r="W11" s="528"/>
      <c r="X11" s="528"/>
      <c r="Y11" s="528"/>
      <c r="Z11" s="528"/>
      <c r="AA11" s="528"/>
      <c r="AB11" s="528"/>
      <c r="AC11" s="528"/>
      <c r="AD11" s="528"/>
      <c r="AE11" s="528"/>
      <c r="AF11" s="151" t="s">
        <v>554</v>
      </c>
      <c r="AG11" s="151"/>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9"/>
      <c r="BJ11" s="146"/>
    </row>
    <row r="12" spans="3:62" ht="35.1" customHeight="1" thickBot="1">
      <c r="C12" s="493" t="s">
        <v>586</v>
      </c>
      <c r="D12" s="494"/>
      <c r="E12" s="494"/>
      <c r="F12" s="494"/>
      <c r="G12" s="494"/>
      <c r="H12" s="494"/>
      <c r="I12" s="494"/>
      <c r="J12" s="495" t="s">
        <v>587</v>
      </c>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6"/>
      <c r="BG12" s="496"/>
      <c r="BH12" s="496"/>
      <c r="BI12" s="497"/>
      <c r="BJ12" s="143"/>
    </row>
    <row r="13" spans="3:62">
      <c r="C13" s="147"/>
      <c r="D13" s="147"/>
      <c r="E13" s="147"/>
      <c r="F13" s="147"/>
      <c r="G13" s="147"/>
      <c r="H13" s="147"/>
      <c r="I13" s="147"/>
      <c r="J13" s="22"/>
      <c r="K13" s="22"/>
      <c r="L13" s="22"/>
      <c r="M13" s="22"/>
      <c r="O13" s="146"/>
      <c r="P13" s="146"/>
      <c r="Q13" s="146"/>
      <c r="R13" s="146"/>
      <c r="S13" s="146"/>
      <c r="T13" s="146"/>
      <c r="U13" s="146"/>
      <c r="W13" s="146"/>
      <c r="X13" s="146"/>
      <c r="Y13" s="146"/>
      <c r="Z13" s="146"/>
      <c r="AA13" s="146"/>
      <c r="AB13" s="146"/>
      <c r="AC13" s="146"/>
      <c r="AD13" s="146"/>
      <c r="AE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row>
    <row r="14" spans="3:62" ht="13.5" customHeight="1">
      <c r="C14" s="489" t="s">
        <v>555</v>
      </c>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138"/>
    </row>
    <row r="15" spans="3:62" ht="13.5" customHeight="1"/>
    <row r="16" spans="3:62" ht="13.5" customHeight="1">
      <c r="C16" t="s">
        <v>556</v>
      </c>
      <c r="AJ16" t="s">
        <v>557</v>
      </c>
    </row>
    <row r="17" spans="3:56" ht="13.5" customHeight="1">
      <c r="D17" s="153"/>
      <c r="E17" t="s">
        <v>558</v>
      </c>
      <c r="S17" s="127"/>
      <c r="T17" t="s">
        <v>559</v>
      </c>
      <c r="AK17" s="127"/>
      <c r="AL17" t="s">
        <v>560</v>
      </c>
    </row>
    <row r="18" spans="3:56" ht="13.5" customHeight="1">
      <c r="D18" s="127"/>
      <c r="E18" t="s">
        <v>561</v>
      </c>
      <c r="S18" s="127"/>
      <c r="T18" t="s">
        <v>562</v>
      </c>
      <c r="AK18" s="127"/>
      <c r="AL18" t="s">
        <v>563</v>
      </c>
      <c r="AS18" t="s">
        <v>482</v>
      </c>
      <c r="AT18" s="152"/>
      <c r="AU18" s="127"/>
      <c r="AV18" t="s">
        <v>564</v>
      </c>
    </row>
    <row r="19" spans="3:56" ht="13.5" customHeight="1">
      <c r="D19" s="127"/>
      <c r="E19" t="s">
        <v>565</v>
      </c>
      <c r="I19" s="525"/>
      <c r="J19" s="525"/>
      <c r="K19" s="525"/>
      <c r="L19" s="525"/>
      <c r="M19" s="525"/>
      <c r="N19" s="525"/>
      <c r="O19" s="525"/>
      <c r="P19" s="525"/>
      <c r="Q19" s="525"/>
      <c r="R19" s="525"/>
      <c r="S19" s="525"/>
      <c r="T19" s="525"/>
      <c r="U19" s="525"/>
      <c r="V19" t="s">
        <v>588</v>
      </c>
      <c r="AU19" s="127"/>
      <c r="AV19" t="s">
        <v>566</v>
      </c>
    </row>
    <row r="20" spans="3:56" ht="13.5" customHeight="1"/>
    <row r="21" spans="3:56" ht="13.5" customHeight="1">
      <c r="C21" t="s">
        <v>567</v>
      </c>
      <c r="AJ21" t="s">
        <v>568</v>
      </c>
    </row>
    <row r="22" spans="3:56" ht="13.5" customHeight="1">
      <c r="D22" s="127"/>
      <c r="E22" t="s">
        <v>569</v>
      </c>
      <c r="AK22" s="127"/>
      <c r="AL22" t="s">
        <v>570</v>
      </c>
    </row>
    <row r="23" spans="3:56" ht="13.5" customHeight="1">
      <c r="D23" s="127"/>
      <c r="E23" t="s">
        <v>571</v>
      </c>
      <c r="U23" s="525"/>
      <c r="V23" s="525"/>
      <c r="W23" s="525"/>
      <c r="X23" s="525"/>
      <c r="Y23" s="525"/>
      <c r="Z23" s="525"/>
      <c r="AA23" s="525"/>
      <c r="AB23" s="525"/>
      <c r="AC23" s="525"/>
      <c r="AD23" s="525"/>
      <c r="AE23" s="525"/>
      <c r="AF23" t="s">
        <v>588</v>
      </c>
      <c r="AK23" s="127"/>
      <c r="AL23" t="s">
        <v>572</v>
      </c>
      <c r="BA23" s="525"/>
      <c r="BB23" s="525"/>
      <c r="BC23" s="525"/>
      <c r="BD23" t="s">
        <v>588</v>
      </c>
    </row>
    <row r="24" spans="3:56" ht="13.5" customHeight="1"/>
    <row r="25" spans="3:56" ht="13.5" customHeight="1">
      <c r="C25" t="s">
        <v>573</v>
      </c>
      <c r="AJ25" t="s">
        <v>574</v>
      </c>
    </row>
    <row r="26" spans="3:56" ht="13.5" customHeight="1">
      <c r="D26" s="127"/>
      <c r="E26" t="s">
        <v>575</v>
      </c>
      <c r="AK26" s="127"/>
      <c r="AL26" t="s">
        <v>576</v>
      </c>
    </row>
    <row r="27" spans="3:56" ht="13.5" customHeight="1">
      <c r="D27" s="127"/>
      <c r="E27" t="s">
        <v>577</v>
      </c>
      <c r="AK27" s="127"/>
      <c r="AL27" t="s">
        <v>578</v>
      </c>
    </row>
    <row r="28" spans="3:56" ht="13.5" customHeight="1">
      <c r="D28" s="127"/>
      <c r="E28" t="s">
        <v>579</v>
      </c>
    </row>
    <row r="29" spans="3:56" ht="13.5" customHeight="1"/>
    <row r="30" spans="3:56" ht="13.5" customHeight="1">
      <c r="C30" t="s">
        <v>580</v>
      </c>
    </row>
    <row r="31" spans="3:56" ht="13.5" customHeight="1">
      <c r="D31" s="127"/>
      <c r="E31" t="s">
        <v>581</v>
      </c>
    </row>
    <row r="32" spans="3:56" ht="13.5" customHeight="1">
      <c r="D32" s="127"/>
      <c r="E32" t="s">
        <v>582</v>
      </c>
    </row>
    <row r="33" spans="3:63" ht="13.5" customHeight="1">
      <c r="K33" t="s">
        <v>583</v>
      </c>
      <c r="T33" s="31"/>
      <c r="U33" s="525"/>
      <c r="V33" s="525"/>
      <c r="W33" s="525"/>
      <c r="X33" s="525"/>
      <c r="Y33" s="525"/>
      <c r="Z33" s="525"/>
      <c r="AA33" s="525"/>
      <c r="AB33" s="525"/>
      <c r="AC33" s="525"/>
      <c r="AD33" s="525"/>
      <c r="AE33" t="s">
        <v>588</v>
      </c>
    </row>
    <row r="34" spans="3:63" ht="13.5" customHeight="1"/>
    <row r="35" spans="3:63" ht="13.5" customHeight="1">
      <c r="AK35" s="490" t="s">
        <v>584</v>
      </c>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22"/>
    </row>
    <row r="36" spans="3:63" ht="13.5" customHeight="1">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row>
    <row r="37" spans="3:63" ht="13.5" customHeight="1">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row>
    <row r="38" spans="3:63" ht="13.5" customHeight="1">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row>
    <row r="39" spans="3:63" ht="13.5" customHeight="1">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row>
    <row r="40" spans="3:63" ht="13.5" customHeight="1">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row>
    <row r="41" spans="3:63" ht="13.5" customHeight="1">
      <c r="C41" s="149"/>
      <c r="D41" s="149"/>
      <c r="E41" s="149"/>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48"/>
      <c r="BK41" s="148"/>
    </row>
    <row r="42" spans="3:63" ht="13.5" customHeight="1"/>
    <row r="43" spans="3:63">
      <c r="D43" s="530"/>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c r="BI43" s="532"/>
    </row>
    <row r="44" spans="3:63">
      <c r="D44" s="530"/>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c r="BI44" s="532"/>
    </row>
    <row r="45" spans="3:63">
      <c r="D45" s="530"/>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2"/>
    </row>
    <row r="46" spans="3:63">
      <c r="D46" s="530"/>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2"/>
    </row>
    <row r="47" spans="3:63">
      <c r="D47" s="530"/>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2"/>
    </row>
    <row r="48" spans="3:63">
      <c r="D48" s="530"/>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2"/>
    </row>
    <row r="49" spans="4:61">
      <c r="D49" s="530"/>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2"/>
    </row>
    <row r="50" spans="4:61">
      <c r="D50" s="530"/>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2"/>
    </row>
  </sheetData>
  <sheetProtection sheet="1" selectLockedCells="1"/>
  <mergeCells count="40">
    <mergeCell ref="I19:U19"/>
    <mergeCell ref="D49:BI50"/>
    <mergeCell ref="U33:AD33"/>
    <mergeCell ref="AK35:BI35"/>
    <mergeCell ref="F36:BK38"/>
    <mergeCell ref="D43:BI44"/>
    <mergeCell ref="D45:BI46"/>
    <mergeCell ref="D47:BI48"/>
    <mergeCell ref="U23:AE23"/>
    <mergeCell ref="BA23:BC23"/>
    <mergeCell ref="C10:I11"/>
    <mergeCell ref="J10:M10"/>
    <mergeCell ref="O10:U10"/>
    <mergeCell ref="W10:AE10"/>
    <mergeCell ref="AH10:BI10"/>
    <mergeCell ref="J11:M11"/>
    <mergeCell ref="O11:U11"/>
    <mergeCell ref="W11:AE11"/>
    <mergeCell ref="AH11:BI11"/>
    <mergeCell ref="C12:I12"/>
    <mergeCell ref="J12:BI12"/>
    <mergeCell ref="C14:BI14"/>
    <mergeCell ref="AX7:BA7"/>
    <mergeCell ref="BB7:BI7"/>
    <mergeCell ref="C8:I8"/>
    <mergeCell ref="J8:AE8"/>
    <mergeCell ref="AF8:AL8"/>
    <mergeCell ref="AM8:BI8"/>
    <mergeCell ref="C7:I7"/>
    <mergeCell ref="J7:AE7"/>
    <mergeCell ref="AF7:AL7"/>
    <mergeCell ref="AM7:AU7"/>
    <mergeCell ref="AV7:AW7"/>
    <mergeCell ref="C9:I9"/>
    <mergeCell ref="J9:BI9"/>
    <mergeCell ref="C1:BI1"/>
    <mergeCell ref="C3:BI3"/>
    <mergeCell ref="C4:BI4"/>
    <mergeCell ref="C6:F6"/>
    <mergeCell ref="H6:K6"/>
  </mergeCells>
  <phoneticPr fontId="8"/>
  <pageMargins left="0.43307086614173229" right="0.43307086614173229"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028F-F922-401C-867A-57A3E707F313}">
  <sheetPr>
    <pageSetUpPr fitToPage="1"/>
  </sheetPr>
  <dimension ref="A1:BD126"/>
  <sheetViews>
    <sheetView showGridLines="0" showZeros="0" view="pageBreakPreview" topLeftCell="A34" zoomScaleNormal="100" zoomScaleSheetLayoutView="100" workbookViewId="0">
      <selection activeCell="A95" sqref="A95:M98"/>
    </sheetView>
  </sheetViews>
  <sheetFormatPr defaultColWidth="0" defaultRowHeight="0" customHeight="1" zeroHeight="1"/>
  <cols>
    <col min="1" max="1" width="2.625" style="2" customWidth="1"/>
    <col min="2" max="54" width="1.625" style="2" customWidth="1"/>
    <col min="55" max="55" width="2.125" style="2" customWidth="1"/>
    <col min="56" max="56" width="1.625" style="2" customWidth="1"/>
    <col min="57" max="16384" width="1.625" style="2" hidden="1"/>
  </cols>
  <sheetData>
    <row r="1" spans="1:56" ht="12" customHeight="1">
      <c r="A1" s="658"/>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246"/>
      <c r="BC1" s="246"/>
      <c r="BD1" s="223"/>
    </row>
    <row r="2" spans="1:56" ht="30" customHeight="1">
      <c r="A2" s="659" t="s">
        <v>107</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224"/>
      <c r="BC2" s="224"/>
      <c r="BD2" s="223"/>
    </row>
    <row r="3" spans="1:56" ht="8.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c r="BC3"/>
    </row>
    <row r="4" spans="1:56" ht="15" customHeight="1">
      <c r="AG4" s="2" t="s">
        <v>850</v>
      </c>
      <c r="AN4" s="660" t="s">
        <v>851</v>
      </c>
      <c r="AO4" s="660"/>
      <c r="AP4" s="660"/>
      <c r="AQ4" s="660"/>
      <c r="AR4" s="660"/>
      <c r="AS4" s="660"/>
      <c r="AT4" s="660"/>
      <c r="AU4" s="660"/>
      <c r="AV4" s="660"/>
      <c r="AW4" s="660"/>
      <c r="BC4" s="247" t="s">
        <v>590</v>
      </c>
    </row>
    <row r="5" spans="1:56" ht="15" customHeight="1">
      <c r="AG5" s="2" t="s">
        <v>850</v>
      </c>
      <c r="AN5" s="660" t="s">
        <v>852</v>
      </c>
      <c r="AO5" s="660"/>
      <c r="AP5" s="660"/>
      <c r="AQ5" s="660"/>
      <c r="AR5" s="660"/>
      <c r="AS5" s="660"/>
      <c r="AT5" s="660"/>
      <c r="AU5" s="660"/>
      <c r="AV5" s="660"/>
      <c r="AW5" s="660"/>
      <c r="BC5" s="247" t="s">
        <v>590</v>
      </c>
    </row>
    <row r="6" spans="1:56" ht="15" customHeight="1">
      <c r="AG6" s="2" t="s">
        <v>853</v>
      </c>
      <c r="AN6" s="660" t="s">
        <v>854</v>
      </c>
      <c r="AO6" s="660"/>
      <c r="AP6" s="660"/>
      <c r="AQ6" s="660"/>
      <c r="AR6" s="660"/>
      <c r="AS6" s="660"/>
      <c r="AT6" s="660"/>
      <c r="AU6" s="660"/>
      <c r="AV6" s="660"/>
      <c r="AW6" s="660"/>
      <c r="BC6" s="247" t="s">
        <v>590</v>
      </c>
    </row>
    <row r="7" spans="1:56" ht="20.100000000000001" customHeight="1">
      <c r="A7" s="656" t="s">
        <v>131</v>
      </c>
      <c r="B7" s="657"/>
      <c r="C7" s="657"/>
      <c r="D7" s="657"/>
      <c r="E7" s="657"/>
      <c r="F7" s="657"/>
      <c r="G7" s="657"/>
      <c r="H7" s="657"/>
      <c r="I7" s="657"/>
      <c r="J7" s="657"/>
      <c r="K7" s="657"/>
      <c r="L7" s="657"/>
      <c r="M7" s="657"/>
      <c r="N7" s="657"/>
      <c r="O7" s="240"/>
      <c r="P7" s="241"/>
      <c r="Q7" s="241"/>
      <c r="R7" s="241"/>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row>
    <row r="8" spans="1:56" customFormat="1" ht="4.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row>
    <row r="9" spans="1:56" customFormat="1" ht="15" customHeight="1">
      <c r="A9" s="244"/>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row>
    <row r="10" spans="1:56" ht="15" customHeight="1">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row>
    <row r="11" spans="1:56" ht="21"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3"/>
      <c r="AN11" s="243"/>
      <c r="AO11" s="243"/>
      <c r="AP11" s="243"/>
      <c r="AQ11" s="243"/>
      <c r="AR11" s="243"/>
      <c r="AS11" s="243"/>
      <c r="AT11" s="243"/>
      <c r="AU11" s="243"/>
      <c r="AV11" s="243"/>
      <c r="AW11" s="243"/>
      <c r="AX11" s="243"/>
      <c r="AY11" s="243"/>
      <c r="AZ11" s="243"/>
      <c r="BA11" s="257"/>
      <c r="BB11" s="257"/>
      <c r="BC11" s="257"/>
    </row>
    <row r="12" spans="1:56" ht="20.100000000000001"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3"/>
      <c r="AN12" s="243"/>
      <c r="AO12" s="243"/>
      <c r="AP12" s="243"/>
      <c r="AQ12" s="243"/>
      <c r="AR12" s="243"/>
      <c r="AS12" s="243"/>
      <c r="AT12" s="243"/>
      <c r="AU12" s="243"/>
      <c r="AV12" s="243"/>
      <c r="AW12" s="243"/>
      <c r="AX12" s="243"/>
      <c r="AY12" s="243"/>
      <c r="AZ12" s="243"/>
      <c r="BA12" s="257"/>
      <c r="BB12" s="257"/>
      <c r="BC12" s="257"/>
    </row>
    <row r="13" spans="1:56" customFormat="1" ht="9.75" customHeight="1">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3"/>
      <c r="AN13" s="243"/>
      <c r="AO13" s="243"/>
      <c r="AP13" s="243"/>
      <c r="AQ13" s="243"/>
      <c r="AR13" s="243"/>
      <c r="AS13" s="243"/>
      <c r="AT13" s="243"/>
      <c r="AU13" s="243"/>
      <c r="AV13" s="243"/>
      <c r="AW13" s="243"/>
      <c r="AX13" s="243"/>
      <c r="AY13" s="243"/>
      <c r="AZ13" s="243"/>
      <c r="BA13" s="257"/>
      <c r="BB13" s="257"/>
      <c r="BC13" s="257"/>
    </row>
    <row r="14" spans="1:56" customFormat="1" ht="15" customHeight="1">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3"/>
      <c r="AN14" s="243"/>
      <c r="AO14" s="243"/>
      <c r="AP14" s="243"/>
      <c r="AQ14" s="243"/>
      <c r="AR14" s="243"/>
      <c r="AS14" s="243"/>
      <c r="AT14" s="243"/>
      <c r="AU14" s="243"/>
      <c r="AV14" s="243"/>
      <c r="AW14" s="243"/>
      <c r="AX14" s="243"/>
      <c r="AY14" s="243"/>
      <c r="AZ14" s="243"/>
      <c r="BA14" s="257"/>
      <c r="BB14" s="257"/>
      <c r="BC14" s="257"/>
    </row>
    <row r="15" spans="1:56" customFormat="1" ht="15" customHeight="1">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3"/>
      <c r="AN15" s="243"/>
      <c r="AO15" s="243"/>
      <c r="AP15" s="243"/>
      <c r="AQ15" s="243"/>
      <c r="AR15" s="243"/>
      <c r="AS15" s="243"/>
      <c r="AT15" s="243"/>
      <c r="AU15" s="243"/>
      <c r="AV15" s="243"/>
      <c r="AW15" s="243"/>
      <c r="AX15" s="243"/>
      <c r="AY15" s="243"/>
      <c r="AZ15" s="243"/>
      <c r="BA15" s="244"/>
      <c r="BB15" s="244"/>
      <c r="BC15" s="244"/>
    </row>
    <row r="16" spans="1:56" customFormat="1" ht="15" customHeight="1">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row>
    <row r="17" spans="1:55" customFormat="1" ht="15" customHeight="1">
      <c r="A17" s="24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row>
    <row r="18" spans="1:55" customFormat="1" ht="15" customHeight="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row>
    <row r="19" spans="1:55" customFormat="1" ht="15" customHeight="1">
      <c r="A19" s="244"/>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541"/>
      <c r="AM19" s="541"/>
      <c r="AN19" s="542"/>
      <c r="AO19" s="542"/>
      <c r="AP19" s="542"/>
      <c r="AQ19" s="542"/>
      <c r="AR19" s="542"/>
      <c r="AS19" s="542"/>
      <c r="AT19" s="542"/>
      <c r="AU19" s="542"/>
      <c r="AV19" s="542"/>
      <c r="AW19" s="542"/>
      <c r="AX19" s="542"/>
      <c r="AY19" s="542"/>
      <c r="AZ19" s="542"/>
      <c r="BA19" s="244"/>
      <c r="BB19" s="244"/>
      <c r="BC19" s="244"/>
    </row>
    <row r="20" spans="1:55" customFormat="1" ht="15" customHeight="1">
      <c r="A20" s="244"/>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542"/>
      <c r="AO20" s="542"/>
      <c r="AP20" s="542"/>
      <c r="AQ20" s="542"/>
      <c r="AR20" s="542"/>
      <c r="AS20" s="542"/>
      <c r="AT20" s="542"/>
      <c r="AU20" s="542"/>
      <c r="AV20" s="542"/>
      <c r="AW20" s="542"/>
      <c r="AX20" s="542"/>
      <c r="AY20" s="542"/>
      <c r="AZ20" s="542"/>
      <c r="BA20" s="244"/>
      <c r="BB20" s="244"/>
      <c r="BC20" s="244"/>
    </row>
    <row r="21" spans="1:55" customFormat="1" ht="15" customHeight="1">
      <c r="A21" s="24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542"/>
      <c r="AO21" s="542"/>
      <c r="AP21" s="542"/>
      <c r="AQ21" s="542"/>
      <c r="AR21" s="542"/>
      <c r="AS21" s="542"/>
      <c r="AT21" s="542"/>
      <c r="AU21" s="542"/>
      <c r="AV21" s="542"/>
      <c r="AW21" s="542"/>
      <c r="AX21" s="542"/>
      <c r="AY21" s="542"/>
      <c r="AZ21" s="542"/>
      <c r="BA21" s="244"/>
      <c r="BB21" s="244"/>
      <c r="BC21" s="244"/>
    </row>
    <row r="22" spans="1:55" customFormat="1" ht="1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542"/>
      <c r="AO22" s="542"/>
      <c r="AP22" s="542"/>
      <c r="AQ22" s="542"/>
      <c r="AR22" s="542"/>
      <c r="AS22" s="542"/>
      <c r="AT22" s="542"/>
      <c r="AU22" s="542"/>
      <c r="AV22" s="542"/>
      <c r="AW22" s="542"/>
      <c r="AX22" s="542"/>
      <c r="AY22" s="542"/>
      <c r="AZ22" s="542"/>
      <c r="BA22" s="260"/>
      <c r="BB22" s="260"/>
      <c r="BC22" s="260"/>
    </row>
    <row r="23" spans="1:55" ht="15" customHeight="1">
      <c r="A23" s="24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2"/>
      <c r="AR23" s="244"/>
      <c r="AS23" s="244"/>
      <c r="AT23" s="244"/>
      <c r="AU23" s="244"/>
      <c r="AV23" s="244"/>
      <c r="AW23" s="244"/>
      <c r="AX23" s="244"/>
      <c r="AY23" s="244"/>
      <c r="AZ23" s="244"/>
      <c r="BA23" s="244"/>
      <c r="BB23" s="244"/>
      <c r="BC23" s="243"/>
    </row>
    <row r="24" spans="1:55" ht="15" customHeight="1">
      <c r="A24" s="244"/>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2"/>
      <c r="AR24" s="244"/>
      <c r="AS24" s="244"/>
      <c r="AT24" s="244"/>
      <c r="AU24" s="244"/>
      <c r="AV24" s="244"/>
      <c r="AW24" s="244"/>
      <c r="AX24" s="244"/>
      <c r="AY24" s="244"/>
      <c r="AZ24" s="244"/>
      <c r="BA24" s="244"/>
      <c r="BB24" s="244"/>
      <c r="BC24" s="243"/>
    </row>
    <row r="25" spans="1:55" ht="15" customHeight="1">
      <c r="A25" s="244"/>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3"/>
      <c r="BC25" s="243"/>
    </row>
    <row r="26" spans="1:55" ht="18" customHeight="1">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row>
    <row r="27" spans="1:55" customFormat="1" ht="7.5" customHeight="1">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row>
    <row r="28" spans="1:55" ht="16.5" customHeight="1">
      <c r="A28" s="637" t="s">
        <v>391</v>
      </c>
      <c r="B28" s="638"/>
      <c r="C28" s="638"/>
      <c r="D28" s="638"/>
      <c r="E28" s="638"/>
      <c r="F28" s="638"/>
      <c r="G28" s="638"/>
      <c r="H28" s="638"/>
      <c r="I28" s="638"/>
      <c r="J28" s="638"/>
      <c r="K28" s="639"/>
      <c r="L28" s="33"/>
    </row>
    <row r="29" spans="1:55" ht="14.25">
      <c r="A29" s="258" t="s">
        <v>890</v>
      </c>
      <c r="B29" s="2" t="s">
        <v>98</v>
      </c>
      <c r="AB29" s="259"/>
      <c r="BB29"/>
      <c r="BC29"/>
    </row>
    <row r="30" spans="1:55" s="26" customFormat="1" ht="18" customHeight="1">
      <c r="A30" s="258" t="s">
        <v>890</v>
      </c>
      <c r="B30" s="2" t="s">
        <v>855</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row>
    <row r="31" spans="1:55" customFormat="1" ht="18" customHeight="1">
      <c r="A31" s="640" t="s">
        <v>105</v>
      </c>
      <c r="B31" s="641"/>
      <c r="C31" s="641"/>
      <c r="D31" s="641"/>
      <c r="E31" s="641"/>
      <c r="F31" s="641"/>
      <c r="G31" s="641"/>
      <c r="H31" s="641"/>
      <c r="I31" s="641"/>
      <c r="J31" s="641"/>
      <c r="K31" s="64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row>
    <row r="32" spans="1:55" s="26" customFormat="1" ht="5.4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c r="BC32"/>
    </row>
    <row r="33" spans="1:55" s="26" customFormat="1" ht="14.25">
      <c r="A33" s="258" t="s">
        <v>890</v>
      </c>
      <c r="B33" s="2" t="s">
        <v>856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c r="BC33"/>
    </row>
    <row r="34" spans="1:55" s="26" customFormat="1" ht="14.25">
      <c r="A34" s="258" t="s">
        <v>890</v>
      </c>
      <c r="B34" s="2" t="s">
        <v>886</v>
      </c>
      <c r="C34" s="2"/>
      <c r="D34" s="2"/>
      <c r="E34" s="2"/>
      <c r="F34" s="2"/>
      <c r="G34" s="2"/>
      <c r="H34" s="2"/>
      <c r="I34" s="2"/>
      <c r="J34" s="2"/>
      <c r="K34" s="2"/>
      <c r="L34" s="2"/>
      <c r="M34" s="2"/>
      <c r="N34" s="2"/>
      <c r="O34" s="2"/>
      <c r="P34" s="2"/>
      <c r="Q34" s="2"/>
      <c r="R34" s="2"/>
      <c r="S34" s="2"/>
      <c r="T34" s="2"/>
      <c r="U34" s="2"/>
      <c r="V34" s="2"/>
      <c r="W34" s="2"/>
      <c r="X34" s="2"/>
      <c r="Y34" s="2"/>
      <c r="Z34" s="2"/>
      <c r="AA34" s="2"/>
      <c r="AB34" s="259"/>
      <c r="AC34" s="2"/>
      <c r="AD34" s="2"/>
      <c r="AE34" s="2"/>
      <c r="AF34" s="2" t="s">
        <v>1505</v>
      </c>
      <c r="AG34" s="2"/>
      <c r="AH34" s="2"/>
      <c r="AI34" s="2"/>
      <c r="AJ34" s="2"/>
      <c r="AK34" s="2"/>
      <c r="AL34" s="2"/>
      <c r="AM34" s="2"/>
      <c r="AN34" s="2"/>
      <c r="AO34" s="2"/>
      <c r="AP34" s="2"/>
      <c r="AQ34" s="2"/>
      <c r="AR34" s="2"/>
      <c r="AS34" s="2"/>
      <c r="AT34" s="2"/>
      <c r="AU34" s="2"/>
      <c r="AV34" s="2"/>
      <c r="AW34" s="2"/>
      <c r="AX34" s="2"/>
      <c r="AY34" s="2"/>
      <c r="AZ34" s="2"/>
      <c r="BA34" s="2"/>
      <c r="BB34"/>
      <c r="BC34"/>
    </row>
    <row r="35" spans="1:55" s="229" customFormat="1" ht="19.5" customHeight="1">
      <c r="A35" s="258" t="s">
        <v>890</v>
      </c>
      <c r="B35" s="2" t="s">
        <v>592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t="s">
        <v>1506</v>
      </c>
      <c r="AG35" s="2"/>
      <c r="AH35" s="2"/>
      <c r="AI35" s="2"/>
      <c r="AJ35" s="2"/>
      <c r="AK35" s="2"/>
      <c r="AL35" s="2"/>
      <c r="AM35" s="2"/>
      <c r="AN35" s="2"/>
      <c r="AO35" s="2"/>
      <c r="AP35" s="2"/>
      <c r="AQ35" s="2"/>
      <c r="AR35" s="2"/>
      <c r="AS35" s="2"/>
      <c r="AT35" s="2"/>
      <c r="AU35" s="2"/>
      <c r="AV35" s="2"/>
      <c r="AW35" s="2"/>
      <c r="AX35" s="2"/>
      <c r="AY35" s="2"/>
      <c r="AZ35" s="2"/>
      <c r="BA35" s="2"/>
      <c r="BB35"/>
      <c r="BC35"/>
    </row>
    <row r="36" spans="1:55" s="229" customFormat="1" ht="19.5" customHeight="1">
      <c r="A36" s="258" t="s">
        <v>890</v>
      </c>
      <c r="B36" s="2" t="s">
        <v>99</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t="s">
        <v>891</v>
      </c>
      <c r="AG36" s="2"/>
      <c r="AH36" s="2"/>
      <c r="AI36" s="2"/>
      <c r="AJ36" s="2"/>
      <c r="AK36" s="2"/>
      <c r="AL36" s="2"/>
      <c r="AM36" s="2"/>
      <c r="AN36" s="2"/>
      <c r="AO36" s="2"/>
      <c r="AP36" s="2"/>
      <c r="AQ36" s="2"/>
      <c r="AR36" s="2"/>
      <c r="AS36" s="2"/>
      <c r="AT36" s="2"/>
      <c r="AU36" s="2"/>
      <c r="AV36" s="2"/>
      <c r="AW36" s="2"/>
      <c r="AX36" s="2"/>
      <c r="AY36" s="2"/>
      <c r="AZ36" s="2"/>
      <c r="BA36" s="2"/>
      <c r="BB36"/>
      <c r="BC36"/>
    </row>
    <row r="37" spans="1:55" s="230" customFormat="1" ht="15" customHeight="1">
      <c r="A37" s="258" t="s">
        <v>890</v>
      </c>
      <c r="B37" s="2" t="s">
        <v>100</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t="s">
        <v>892</v>
      </c>
      <c r="AG37" s="2"/>
      <c r="AH37" s="2"/>
      <c r="AI37" s="2"/>
      <c r="AJ37" s="2"/>
      <c r="AK37" s="2"/>
      <c r="AL37" s="2"/>
      <c r="AM37" s="2"/>
      <c r="AN37" s="2"/>
      <c r="AO37" s="2"/>
      <c r="AP37" s="2"/>
      <c r="AQ37" s="2"/>
      <c r="AR37" s="2"/>
      <c r="AS37" s="2"/>
      <c r="AT37" s="2"/>
      <c r="AU37" s="2"/>
      <c r="AV37" s="2"/>
      <c r="AW37" s="2"/>
      <c r="AX37" s="2"/>
      <c r="AY37" s="2"/>
      <c r="AZ37" s="2"/>
      <c r="BA37" s="2"/>
      <c r="BB37"/>
      <c r="BC37"/>
    </row>
    <row r="38" spans="1:55" s="230" customFormat="1" ht="15" customHeight="1">
      <c r="A38" s="258" t="s">
        <v>890</v>
      </c>
      <c r="B38" s="2" t="s">
        <v>101</v>
      </c>
      <c r="C38" s="2"/>
      <c r="D38" s="2"/>
      <c r="E38" s="2"/>
      <c r="F38" s="2"/>
      <c r="G38" s="2"/>
      <c r="H38" s="2"/>
      <c r="I38" s="2"/>
      <c r="J38" s="2"/>
      <c r="K38" s="2"/>
      <c r="L38" s="2"/>
      <c r="M38" s="2"/>
      <c r="N38" s="2"/>
      <c r="O38" s="2"/>
      <c r="P38" s="2"/>
      <c r="Q38" s="2"/>
      <c r="R38" s="2"/>
      <c r="S38" s="2"/>
      <c r="T38" s="2"/>
      <c r="U38" s="2"/>
      <c r="V38" s="2"/>
      <c r="W38" s="2"/>
      <c r="X38" s="2"/>
      <c r="Y38" s="2"/>
      <c r="Z38" s="2"/>
      <c r="AA38" s="2"/>
      <c r="AC38" s="2"/>
      <c r="AD38" s="2"/>
      <c r="AE38" s="2"/>
      <c r="AF38" s="2" t="s">
        <v>893</v>
      </c>
      <c r="AG38" s="2"/>
      <c r="AH38" s="2"/>
      <c r="AI38" s="2"/>
      <c r="AJ38" s="2"/>
      <c r="AK38" s="2"/>
      <c r="AL38" s="2"/>
      <c r="AM38" s="2"/>
      <c r="AN38" s="2"/>
      <c r="AO38" s="2"/>
      <c r="AP38" s="2"/>
      <c r="AQ38" s="2"/>
      <c r="AR38" s="2"/>
      <c r="AS38" s="2"/>
      <c r="AT38" s="2"/>
      <c r="AU38" s="2"/>
      <c r="AV38" s="2"/>
      <c r="AW38" s="2"/>
      <c r="AX38" s="2"/>
      <c r="AY38" s="2"/>
      <c r="AZ38" s="2"/>
      <c r="BA38" s="2"/>
      <c r="BB38"/>
      <c r="BC38"/>
    </row>
    <row r="39" spans="1:55" s="230" customFormat="1" ht="14.25">
      <c r="A39" s="258" t="s">
        <v>890</v>
      </c>
      <c r="B39" s="2" t="s">
        <v>102</v>
      </c>
      <c r="C39" s="2"/>
      <c r="D39" s="2"/>
      <c r="E39" s="2"/>
      <c r="F39" s="2"/>
      <c r="G39" s="2"/>
      <c r="H39" s="2"/>
      <c r="I39" s="2"/>
      <c r="J39" s="2"/>
      <c r="K39" s="2"/>
      <c r="L39" s="2"/>
      <c r="M39" s="2"/>
      <c r="N39" s="2"/>
      <c r="O39" s="2"/>
      <c r="P39" s="2"/>
      <c r="Q39" s="2"/>
      <c r="R39" s="2"/>
      <c r="S39" s="2"/>
      <c r="T39" s="2"/>
      <c r="U39" s="2"/>
      <c r="V39" s="2"/>
      <c r="W39" s="2"/>
      <c r="X39" s="2"/>
      <c r="Y39" s="2"/>
      <c r="Z39" s="2"/>
      <c r="AA39" s="2"/>
      <c r="AC39" s="2"/>
      <c r="AD39" s="2"/>
      <c r="AE39" s="2"/>
      <c r="AF39" s="2" t="s">
        <v>894</v>
      </c>
      <c r="AG39" s="2"/>
      <c r="AH39" s="2"/>
      <c r="AI39" s="2"/>
      <c r="AJ39" s="2"/>
      <c r="AK39" s="2"/>
      <c r="AL39" s="2"/>
      <c r="AM39" s="2"/>
      <c r="AN39" s="2"/>
      <c r="AO39" s="2"/>
      <c r="AP39" s="2"/>
      <c r="AQ39" s="2"/>
      <c r="AR39" s="2"/>
      <c r="AS39" s="2"/>
      <c r="AT39" s="2"/>
      <c r="AU39" s="2"/>
      <c r="AV39" s="2"/>
      <c r="AW39" s="2"/>
      <c r="AX39" s="2"/>
      <c r="AY39" s="2"/>
      <c r="AZ39" s="2"/>
      <c r="BA39" s="2"/>
      <c r="BB39"/>
      <c r="BC39"/>
    </row>
    <row r="40" spans="1:55" s="230" customFormat="1" ht="15" customHeight="1">
      <c r="A40" s="258" t="s">
        <v>890</v>
      </c>
      <c r="B40" s="2" t="s">
        <v>383</v>
      </c>
      <c r="C40" s="2"/>
      <c r="D40" s="2"/>
      <c r="E40" s="2"/>
      <c r="F40" s="2"/>
      <c r="G40" s="2"/>
      <c r="H40" s="2"/>
      <c r="I40" s="2"/>
      <c r="J40" s="2"/>
      <c r="K40" s="2"/>
      <c r="L40" s="2"/>
      <c r="M40" s="2"/>
      <c r="N40" s="2"/>
      <c r="O40" s="2"/>
      <c r="P40" s="2"/>
      <c r="Q40" s="2"/>
      <c r="R40" s="2"/>
      <c r="S40" s="2"/>
      <c r="T40" s="2"/>
      <c r="U40" s="2"/>
      <c r="V40" s="2"/>
      <c r="W40" s="2"/>
      <c r="X40" s="2"/>
      <c r="Y40" s="2"/>
      <c r="Z40" s="2"/>
      <c r="AA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c r="BC40"/>
    </row>
    <row r="41" spans="1:55" s="231" customFormat="1" ht="18" customHeight="1">
      <c r="A41" s="258" t="s">
        <v>890</v>
      </c>
      <c r="B41" s="2" t="s">
        <v>103</v>
      </c>
      <c r="C41" s="2"/>
      <c r="D41" s="2"/>
      <c r="E41" s="2"/>
      <c r="F41" s="2"/>
      <c r="G41" s="2"/>
      <c r="H41" s="2"/>
      <c r="I41" s="2"/>
      <c r="J41" s="2"/>
      <c r="K41" s="2"/>
      <c r="L41" s="2"/>
      <c r="M41" s="2"/>
      <c r="N41" s="2"/>
      <c r="O41" s="2"/>
      <c r="P41" s="2"/>
      <c r="Q41" s="2"/>
      <c r="R41" s="2"/>
      <c r="S41" s="2"/>
      <c r="T41" s="2"/>
      <c r="U41" s="2"/>
      <c r="V41" s="2"/>
      <c r="W41" s="2"/>
      <c r="X41" s="2"/>
      <c r="Y41" s="2"/>
      <c r="Z41" s="2"/>
      <c r="AA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c r="BC41"/>
    </row>
    <row r="42" spans="1:55" s="231" customFormat="1" ht="18" customHeight="1">
      <c r="A42" s="258" t="s">
        <v>890</v>
      </c>
      <c r="B42" s="2" t="s">
        <v>104</v>
      </c>
      <c r="C42" s="2"/>
      <c r="D42" s="2"/>
      <c r="E42" s="2"/>
      <c r="F42" s="2"/>
      <c r="G42" s="2"/>
      <c r="H42" s="2"/>
      <c r="I42" s="2"/>
      <c r="J42" s="2"/>
      <c r="K42" s="2"/>
      <c r="L42" s="2"/>
      <c r="M42" s="2"/>
      <c r="N42" s="2"/>
      <c r="O42" s="2"/>
      <c r="P42" s="2"/>
      <c r="Q42" s="2"/>
      <c r="R42" s="2"/>
      <c r="S42" s="2"/>
      <c r="T42" s="2"/>
      <c r="U42" s="2"/>
      <c r="V42" s="2"/>
      <c r="W42" s="2"/>
      <c r="X42" s="2"/>
      <c r="Y42" s="2"/>
      <c r="Z42" s="2"/>
      <c r="AA42" s="2"/>
      <c r="AX42" s="2"/>
      <c r="AY42" s="2"/>
      <c r="AZ42" s="2"/>
      <c r="BA42" s="2"/>
      <c r="BB42" s="2"/>
      <c r="BC42" s="2"/>
    </row>
    <row r="43" spans="1:55" s="228" customFormat="1" ht="18" customHeight="1">
      <c r="A43" s="258" t="s">
        <v>890</v>
      </c>
      <c r="B43" s="2" t="s">
        <v>857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55" s="229" customFormat="1" ht="15" customHeight="1">
      <c r="A44" s="258" t="s">
        <v>916</v>
      </c>
      <c r="B44" s="2" t="s">
        <v>917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55" s="232" customFormat="1" ht="18" customHeight="1">
      <c r="A45" s="227" t="s">
        <v>887</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c r="BC45"/>
    </row>
    <row r="46" spans="1:55" s="232" customFormat="1" ht="18" customHeight="1">
      <c r="A46" s="26" t="s">
        <v>106</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c r="BC46"/>
    </row>
    <row r="47" spans="1:55" s="232" customFormat="1" ht="18" customHeight="1">
      <c r="A47" s="2" t="s">
        <v>858</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55" ht="21" customHeight="1">
      <c r="A48" s="2" t="s">
        <v>859</v>
      </c>
    </row>
    <row r="49" spans="1:55" ht="3.75" customHeight="1"/>
    <row r="50" spans="1:55" s="236" customFormat="1" ht="18" customHeight="1">
      <c r="A50" s="26" t="s">
        <v>885</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6"/>
      <c r="BC50" s="26"/>
    </row>
    <row r="51" spans="1:55" ht="18" customHeight="1">
      <c r="A51" s="2" t="s">
        <v>888</v>
      </c>
      <c r="BB51"/>
      <c r="BC51"/>
    </row>
    <row r="52" spans="1:55" ht="18" customHeight="1">
      <c r="A52" s="2" t="s">
        <v>860</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c r="BC52"/>
    </row>
    <row r="53" spans="1:55" ht="18" customHeight="1">
      <c r="A53" s="637" t="s">
        <v>108</v>
      </c>
      <c r="B53" s="638"/>
      <c r="C53" s="638"/>
      <c r="D53" s="638"/>
      <c r="E53" s="638"/>
      <c r="F53" s="638"/>
      <c r="G53" s="638"/>
      <c r="H53" s="638"/>
      <c r="I53" s="638"/>
      <c r="J53" s="638"/>
      <c r="K53" s="638"/>
      <c r="L53" s="638"/>
      <c r="M53" s="638"/>
      <c r="N53" s="638"/>
      <c r="O53" s="225"/>
      <c r="P53" s="226"/>
      <c r="Q53" s="226"/>
      <c r="R53" s="226"/>
      <c r="S53" s="226"/>
      <c r="T53" s="226"/>
      <c r="U53" s="226"/>
      <c r="V53" s="226"/>
      <c r="W53" s="226"/>
      <c r="AN53" s="233"/>
      <c r="AO53" s="233"/>
      <c r="AP53" s="233"/>
      <c r="AQ53" s="233"/>
      <c r="AR53" s="233"/>
      <c r="AS53" s="233"/>
      <c r="AT53" s="233"/>
      <c r="AU53" s="233"/>
      <c r="AV53" s="233"/>
      <c r="AW53" s="233"/>
      <c r="AX53" s="233"/>
      <c r="AY53" s="233"/>
      <c r="AZ53" s="233"/>
      <c r="BA53" s="233"/>
      <c r="BB53" s="233"/>
      <c r="BC53" s="234" t="s">
        <v>919</v>
      </c>
    </row>
    <row r="54" spans="1:55" ht="18" customHeight="1"/>
    <row r="55" spans="1:55" ht="18" customHeight="1">
      <c r="A55" s="643" t="s">
        <v>109</v>
      </c>
      <c r="B55" s="643"/>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235"/>
      <c r="AH55" s="643" t="s">
        <v>110</v>
      </c>
      <c r="AI55" s="643"/>
      <c r="AJ55" s="643"/>
      <c r="AK55" s="643"/>
      <c r="AL55" s="643"/>
      <c r="AM55" s="643"/>
      <c r="AN55" s="643"/>
      <c r="AO55" s="643"/>
      <c r="AP55" s="643"/>
      <c r="AQ55" s="643"/>
      <c r="AR55" s="643"/>
      <c r="AS55" s="643"/>
      <c r="AT55" s="643"/>
      <c r="AU55" s="643"/>
      <c r="AV55" s="643"/>
      <c r="AW55" s="643"/>
      <c r="AX55" s="643"/>
      <c r="AY55" s="643"/>
      <c r="AZ55" s="643"/>
      <c r="BA55" s="643"/>
      <c r="BB55" s="643"/>
      <c r="BC55" s="643"/>
    </row>
    <row r="56" spans="1:55" ht="18" customHeight="1" thickBot="1">
      <c r="A56" s="644" t="s">
        <v>132</v>
      </c>
      <c r="B56" s="610" t="s">
        <v>89</v>
      </c>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2"/>
      <c r="AG56" s="8"/>
      <c r="AH56" s="579" t="s">
        <v>115</v>
      </c>
      <c r="AI56" s="580"/>
      <c r="AJ56" s="580"/>
      <c r="AK56" s="580"/>
      <c r="AL56" s="581"/>
      <c r="AM56" s="579" t="s">
        <v>836</v>
      </c>
      <c r="AN56" s="580"/>
      <c r="AO56" s="580"/>
      <c r="AP56" s="580"/>
      <c r="AQ56" s="580"/>
      <c r="AR56" s="580"/>
      <c r="AS56" s="646"/>
      <c r="AT56" s="647" t="s">
        <v>128</v>
      </c>
      <c r="AU56" s="648"/>
      <c r="AV56" s="648"/>
      <c r="AW56" s="648"/>
      <c r="AX56" s="648"/>
      <c r="AY56" s="648"/>
      <c r="AZ56" s="648"/>
      <c r="BA56" s="648"/>
      <c r="BB56" s="648"/>
      <c r="BC56" s="649"/>
    </row>
    <row r="57" spans="1:55" ht="18" customHeight="1" thickTop="1">
      <c r="A57" s="645"/>
      <c r="B57" s="613" t="s">
        <v>111</v>
      </c>
      <c r="C57" s="614"/>
      <c r="D57" s="614"/>
      <c r="E57" s="614"/>
      <c r="F57" s="614"/>
      <c r="G57" s="614"/>
      <c r="H57" s="614"/>
      <c r="I57" s="614"/>
      <c r="J57" s="614"/>
      <c r="K57" s="614"/>
      <c r="L57" s="614"/>
      <c r="M57" s="614"/>
      <c r="N57" s="614"/>
      <c r="O57" s="614"/>
      <c r="P57" s="614"/>
      <c r="Q57" s="614"/>
      <c r="R57" s="614"/>
      <c r="S57" s="614"/>
      <c r="T57" s="614"/>
      <c r="U57" s="614"/>
      <c r="V57" s="614"/>
      <c r="W57" s="614"/>
      <c r="X57" s="630"/>
      <c r="Y57" s="617">
        <v>635000</v>
      </c>
      <c r="Z57" s="618"/>
      <c r="AA57" s="618"/>
      <c r="AB57" s="618"/>
      <c r="AC57" s="618"/>
      <c r="AD57" s="618"/>
      <c r="AE57" s="618"/>
      <c r="AF57" s="619"/>
      <c r="AG57"/>
      <c r="AH57" s="604" t="s">
        <v>116</v>
      </c>
      <c r="AI57" s="605"/>
      <c r="AJ57" s="605"/>
      <c r="AK57" s="605"/>
      <c r="AL57" s="606"/>
      <c r="AM57" s="576">
        <v>70000</v>
      </c>
      <c r="AN57" s="577"/>
      <c r="AO57" s="577"/>
      <c r="AP57" s="577"/>
      <c r="AQ57" s="577"/>
      <c r="AR57" s="577"/>
      <c r="AS57" s="578"/>
      <c r="AT57" s="607">
        <f>Y68+AM57</f>
        <v>1460000</v>
      </c>
      <c r="AU57" s="608"/>
      <c r="AV57" s="608"/>
      <c r="AW57" s="608"/>
      <c r="AX57" s="608"/>
      <c r="AY57" s="608"/>
      <c r="AZ57" s="608"/>
      <c r="BA57" s="608"/>
      <c r="BB57" s="608"/>
      <c r="BC57" s="609"/>
    </row>
    <row r="58" spans="1:55" ht="18" customHeight="1">
      <c r="A58" s="645"/>
      <c r="B58" s="650"/>
      <c r="C58" s="651"/>
      <c r="D58" s="651"/>
      <c r="E58" s="651"/>
      <c r="F58" s="651"/>
      <c r="G58" s="651"/>
      <c r="H58" s="651"/>
      <c r="I58" s="651"/>
      <c r="J58" s="651"/>
      <c r="K58" s="651"/>
      <c r="L58" s="651"/>
      <c r="M58" s="651"/>
      <c r="N58" s="651"/>
      <c r="O58" s="651"/>
      <c r="P58" s="651"/>
      <c r="Q58" s="651"/>
      <c r="R58" s="651"/>
      <c r="S58" s="651"/>
      <c r="T58" s="651"/>
      <c r="U58" s="651"/>
      <c r="V58" s="651"/>
      <c r="W58" s="651"/>
      <c r="X58" s="652"/>
      <c r="Y58" s="653"/>
      <c r="Z58" s="654"/>
      <c r="AA58" s="654"/>
      <c r="AB58" s="654"/>
      <c r="AC58" s="654"/>
      <c r="AD58" s="654"/>
      <c r="AE58" s="654"/>
      <c r="AF58" s="655"/>
      <c r="AG58"/>
      <c r="AH58" s="604" t="s">
        <v>117</v>
      </c>
      <c r="AI58" s="605"/>
      <c r="AJ58" s="605"/>
      <c r="AK58" s="605"/>
      <c r="AL58" s="606"/>
      <c r="AM58" s="576">
        <v>65000</v>
      </c>
      <c r="AN58" s="577"/>
      <c r="AO58" s="577"/>
      <c r="AP58" s="577"/>
      <c r="AQ58" s="577"/>
      <c r="AR58" s="577"/>
      <c r="AS58" s="578"/>
      <c r="AT58" s="607">
        <f>Y68+AM58</f>
        <v>1455000</v>
      </c>
      <c r="AU58" s="608"/>
      <c r="AV58" s="608"/>
      <c r="AW58" s="608"/>
      <c r="AX58" s="608"/>
      <c r="AY58" s="608"/>
      <c r="AZ58" s="608"/>
      <c r="BA58" s="608"/>
      <c r="BB58" s="608"/>
      <c r="BC58" s="609"/>
    </row>
    <row r="59" spans="1:55" ht="18" customHeight="1">
      <c r="A59" s="645"/>
      <c r="B59" s="631"/>
      <c r="C59" s="632"/>
      <c r="D59" s="632"/>
      <c r="E59" s="632"/>
      <c r="F59" s="632"/>
      <c r="G59" s="632"/>
      <c r="H59" s="632"/>
      <c r="I59" s="632"/>
      <c r="J59" s="632"/>
      <c r="K59" s="632"/>
      <c r="L59" s="632"/>
      <c r="M59" s="632"/>
      <c r="N59" s="632"/>
      <c r="O59" s="632"/>
      <c r="P59" s="632"/>
      <c r="Q59" s="632"/>
      <c r="R59" s="632"/>
      <c r="S59" s="632"/>
      <c r="T59" s="632"/>
      <c r="U59" s="632"/>
      <c r="V59" s="632"/>
      <c r="W59" s="632"/>
      <c r="X59" s="633"/>
      <c r="Y59" s="634"/>
      <c r="Z59" s="635"/>
      <c r="AA59" s="635"/>
      <c r="AB59" s="635"/>
      <c r="AC59" s="635"/>
      <c r="AD59" s="635"/>
      <c r="AE59" s="635"/>
      <c r="AF59" s="636"/>
      <c r="AG59"/>
      <c r="AH59" s="604" t="s">
        <v>118</v>
      </c>
      <c r="AI59" s="605"/>
      <c r="AJ59" s="605"/>
      <c r="AK59" s="605"/>
      <c r="AL59" s="606"/>
      <c r="AM59" s="576">
        <v>60000</v>
      </c>
      <c r="AN59" s="577"/>
      <c r="AO59" s="577"/>
      <c r="AP59" s="577"/>
      <c r="AQ59" s="577"/>
      <c r="AR59" s="577"/>
      <c r="AS59" s="578"/>
      <c r="AT59" s="607">
        <f>Y68+AM59</f>
        <v>1450000</v>
      </c>
      <c r="AU59" s="608"/>
      <c r="AV59" s="608"/>
      <c r="AW59" s="608"/>
      <c r="AX59" s="608"/>
      <c r="AY59" s="608"/>
      <c r="AZ59" s="608"/>
      <c r="BA59" s="608"/>
      <c r="BB59" s="608"/>
      <c r="BC59" s="609"/>
    </row>
    <row r="60" spans="1:55" ht="18" customHeight="1" thickBot="1">
      <c r="A60" s="645"/>
      <c r="B60" s="610" t="s">
        <v>112</v>
      </c>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2"/>
      <c r="AG60"/>
      <c r="AH60" s="604" t="s">
        <v>119</v>
      </c>
      <c r="AI60" s="605"/>
      <c r="AJ60" s="605"/>
      <c r="AK60" s="605"/>
      <c r="AL60" s="606"/>
      <c r="AM60" s="576">
        <v>55000</v>
      </c>
      <c r="AN60" s="577"/>
      <c r="AO60" s="577"/>
      <c r="AP60" s="577"/>
      <c r="AQ60" s="577"/>
      <c r="AR60" s="577"/>
      <c r="AS60" s="578"/>
      <c r="AT60" s="607">
        <f>Y68+AM60</f>
        <v>1445000</v>
      </c>
      <c r="AU60" s="608"/>
      <c r="AV60" s="608"/>
      <c r="AW60" s="608"/>
      <c r="AX60" s="608"/>
      <c r="AY60" s="608"/>
      <c r="AZ60" s="608"/>
      <c r="BA60" s="608"/>
      <c r="BB60" s="608"/>
      <c r="BC60" s="609"/>
    </row>
    <row r="61" spans="1:55" ht="21" customHeight="1" thickTop="1">
      <c r="A61" s="645"/>
      <c r="B61" s="613" t="s">
        <v>111</v>
      </c>
      <c r="C61" s="614"/>
      <c r="D61" s="614"/>
      <c r="E61" s="614"/>
      <c r="F61" s="614"/>
      <c r="G61" s="614"/>
      <c r="H61" s="614"/>
      <c r="I61" s="614"/>
      <c r="J61" s="614"/>
      <c r="K61" s="614"/>
      <c r="L61" s="614"/>
      <c r="M61" s="614"/>
      <c r="N61" s="614"/>
      <c r="O61" s="614"/>
      <c r="P61" s="614"/>
      <c r="Q61" s="614"/>
      <c r="R61" s="614"/>
      <c r="S61" s="614"/>
      <c r="T61" s="614"/>
      <c r="U61" s="614"/>
      <c r="V61" s="614"/>
      <c r="W61" s="614"/>
      <c r="X61" s="630"/>
      <c r="Y61" s="617">
        <v>80000</v>
      </c>
      <c r="Z61" s="618"/>
      <c r="AA61" s="618"/>
      <c r="AB61" s="618"/>
      <c r="AC61" s="618"/>
      <c r="AD61" s="618"/>
      <c r="AE61" s="618"/>
      <c r="AF61" s="619"/>
      <c r="AG61"/>
      <c r="AH61" s="604" t="s">
        <v>120</v>
      </c>
      <c r="AI61" s="605"/>
      <c r="AJ61" s="605"/>
      <c r="AK61" s="605"/>
      <c r="AL61" s="606"/>
      <c r="AM61" s="576">
        <v>50000</v>
      </c>
      <c r="AN61" s="577"/>
      <c r="AO61" s="577"/>
      <c r="AP61" s="577"/>
      <c r="AQ61" s="577"/>
      <c r="AR61" s="577"/>
      <c r="AS61" s="578"/>
      <c r="AT61" s="607">
        <f>Y68+AM61</f>
        <v>1440000</v>
      </c>
      <c r="AU61" s="608"/>
      <c r="AV61" s="608"/>
      <c r="AW61" s="608"/>
      <c r="AX61" s="608"/>
      <c r="AY61" s="608"/>
      <c r="AZ61" s="608"/>
      <c r="BA61" s="608"/>
      <c r="BB61" s="608"/>
      <c r="BC61" s="609"/>
    </row>
    <row r="62" spans="1:55" ht="21" customHeight="1">
      <c r="A62" s="645"/>
      <c r="B62" s="631"/>
      <c r="C62" s="632"/>
      <c r="D62" s="632"/>
      <c r="E62" s="632"/>
      <c r="F62" s="632"/>
      <c r="G62" s="632"/>
      <c r="H62" s="632"/>
      <c r="I62" s="632"/>
      <c r="J62" s="632"/>
      <c r="K62" s="632"/>
      <c r="L62" s="632"/>
      <c r="M62" s="632"/>
      <c r="N62" s="632"/>
      <c r="O62" s="632"/>
      <c r="P62" s="632"/>
      <c r="Q62" s="632"/>
      <c r="R62" s="632"/>
      <c r="S62" s="632"/>
      <c r="T62" s="632"/>
      <c r="U62" s="632"/>
      <c r="V62" s="632"/>
      <c r="W62" s="632"/>
      <c r="X62" s="633"/>
      <c r="Y62" s="634"/>
      <c r="Z62" s="635"/>
      <c r="AA62" s="635"/>
      <c r="AB62" s="635"/>
      <c r="AC62" s="635"/>
      <c r="AD62" s="635"/>
      <c r="AE62" s="635"/>
      <c r="AF62" s="636"/>
      <c r="AG62"/>
      <c r="AH62" s="604" t="s">
        <v>121</v>
      </c>
      <c r="AI62" s="605"/>
      <c r="AJ62" s="605"/>
      <c r="AK62" s="605"/>
      <c r="AL62" s="606"/>
      <c r="AM62" s="576">
        <v>45000</v>
      </c>
      <c r="AN62" s="577"/>
      <c r="AO62" s="577"/>
      <c r="AP62" s="577"/>
      <c r="AQ62" s="577"/>
      <c r="AR62" s="577"/>
      <c r="AS62" s="578"/>
      <c r="AT62" s="607">
        <f>Y68+AM62</f>
        <v>1435000</v>
      </c>
      <c r="AU62" s="608"/>
      <c r="AV62" s="608"/>
      <c r="AW62" s="608"/>
      <c r="AX62" s="608"/>
      <c r="AY62" s="608"/>
      <c r="AZ62" s="608"/>
      <c r="BA62" s="608"/>
      <c r="BB62" s="608"/>
      <c r="BC62" s="609"/>
    </row>
    <row r="63" spans="1:55" ht="21" customHeight="1">
      <c r="A63" s="645"/>
      <c r="B63" s="623" t="s">
        <v>113</v>
      </c>
      <c r="C63" s="624"/>
      <c r="D63" s="624"/>
      <c r="E63" s="624"/>
      <c r="F63" s="624"/>
      <c r="G63" s="624"/>
      <c r="H63" s="624"/>
      <c r="I63" s="624"/>
      <c r="J63" s="624"/>
      <c r="K63" s="624"/>
      <c r="L63" s="624"/>
      <c r="M63" s="624"/>
      <c r="N63" s="624"/>
      <c r="O63" s="624"/>
      <c r="P63" s="624"/>
      <c r="Q63" s="624"/>
      <c r="R63" s="624"/>
      <c r="S63" s="624"/>
      <c r="T63" s="624"/>
      <c r="U63" s="624"/>
      <c r="V63" s="624"/>
      <c r="W63" s="624"/>
      <c r="X63" s="624"/>
      <c r="Y63" s="627">
        <v>600000</v>
      </c>
      <c r="Z63" s="628"/>
      <c r="AA63" s="628"/>
      <c r="AB63" s="628"/>
      <c r="AC63" s="628"/>
      <c r="AD63" s="628"/>
      <c r="AE63" s="628"/>
      <c r="AF63" s="629"/>
      <c r="AG63"/>
      <c r="AH63" s="604" t="s">
        <v>122</v>
      </c>
      <c r="AI63" s="605"/>
      <c r="AJ63" s="605"/>
      <c r="AK63" s="605"/>
      <c r="AL63" s="606"/>
      <c r="AM63" s="576">
        <v>40000</v>
      </c>
      <c r="AN63" s="577"/>
      <c r="AO63" s="577"/>
      <c r="AP63" s="577"/>
      <c r="AQ63" s="577"/>
      <c r="AR63" s="577"/>
      <c r="AS63" s="578"/>
      <c r="AT63" s="607">
        <f>Y68+AM63</f>
        <v>1430000</v>
      </c>
      <c r="AU63" s="608"/>
      <c r="AV63" s="608"/>
      <c r="AW63" s="608"/>
      <c r="AX63" s="608"/>
      <c r="AY63" s="608"/>
      <c r="AZ63" s="608"/>
      <c r="BA63" s="608"/>
      <c r="BB63" s="608"/>
      <c r="BC63" s="609"/>
    </row>
    <row r="64" spans="1:55" ht="21" customHeight="1" thickBot="1">
      <c r="A64" s="645"/>
      <c r="B64" s="625"/>
      <c r="C64" s="626"/>
      <c r="D64" s="626"/>
      <c r="E64" s="626"/>
      <c r="F64" s="626"/>
      <c r="G64" s="626"/>
      <c r="H64" s="626"/>
      <c r="I64" s="626"/>
      <c r="J64" s="626"/>
      <c r="K64" s="626"/>
      <c r="L64" s="626"/>
      <c r="M64" s="626"/>
      <c r="N64" s="626"/>
      <c r="O64" s="626"/>
      <c r="P64" s="626"/>
      <c r="Q64" s="626"/>
      <c r="R64" s="626"/>
      <c r="S64" s="626"/>
      <c r="T64" s="626"/>
      <c r="U64" s="626"/>
      <c r="V64" s="626"/>
      <c r="W64" s="626"/>
      <c r="X64" s="626"/>
      <c r="Y64" s="620"/>
      <c r="Z64" s="621"/>
      <c r="AA64" s="621"/>
      <c r="AB64" s="621"/>
      <c r="AC64" s="621"/>
      <c r="AD64" s="621"/>
      <c r="AE64" s="621"/>
      <c r="AF64" s="622"/>
      <c r="AG64"/>
      <c r="AH64" s="604" t="s">
        <v>123</v>
      </c>
      <c r="AI64" s="605"/>
      <c r="AJ64" s="605"/>
      <c r="AK64" s="605"/>
      <c r="AL64" s="606"/>
      <c r="AM64" s="576">
        <v>35000</v>
      </c>
      <c r="AN64" s="577"/>
      <c r="AO64" s="577"/>
      <c r="AP64" s="577"/>
      <c r="AQ64" s="577"/>
      <c r="AR64" s="577"/>
      <c r="AS64" s="578"/>
      <c r="AT64" s="607">
        <f>Y68+AM64</f>
        <v>1425000</v>
      </c>
      <c r="AU64" s="608"/>
      <c r="AV64" s="608"/>
      <c r="AW64" s="608"/>
      <c r="AX64" s="608"/>
      <c r="AY64" s="608"/>
      <c r="AZ64" s="608"/>
      <c r="BA64" s="608"/>
      <c r="BB64" s="608"/>
      <c r="BC64" s="609"/>
    </row>
    <row r="65" spans="1:55" ht="21" customHeight="1" thickTop="1" thickBot="1">
      <c r="A65" s="645"/>
      <c r="B65" s="610" t="s">
        <v>540</v>
      </c>
      <c r="C65" s="611"/>
      <c r="D65" s="611"/>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2"/>
      <c r="AG65"/>
      <c r="AH65" s="604" t="s">
        <v>124</v>
      </c>
      <c r="AI65" s="605"/>
      <c r="AJ65" s="605"/>
      <c r="AK65" s="605"/>
      <c r="AL65" s="606"/>
      <c r="AM65" s="576">
        <v>30000</v>
      </c>
      <c r="AN65" s="577"/>
      <c r="AO65" s="577"/>
      <c r="AP65" s="577"/>
      <c r="AQ65" s="577"/>
      <c r="AR65" s="577"/>
      <c r="AS65" s="578"/>
      <c r="AT65" s="607">
        <f>Y68+AM65</f>
        <v>1420000</v>
      </c>
      <c r="AU65" s="608"/>
      <c r="AV65" s="608"/>
      <c r="AW65" s="608"/>
      <c r="AX65" s="608"/>
      <c r="AY65" s="608"/>
      <c r="AZ65" s="608"/>
      <c r="BA65" s="608"/>
      <c r="BB65" s="608"/>
      <c r="BC65" s="609"/>
    </row>
    <row r="66" spans="1:55" ht="21" customHeight="1" thickTop="1">
      <c r="A66" s="645"/>
      <c r="B66" s="613" t="s">
        <v>111</v>
      </c>
      <c r="C66" s="614"/>
      <c r="D66" s="614"/>
      <c r="E66" s="614"/>
      <c r="F66" s="614"/>
      <c r="G66" s="614"/>
      <c r="H66" s="614"/>
      <c r="I66" s="614"/>
      <c r="J66" s="614"/>
      <c r="K66" s="614"/>
      <c r="L66" s="614"/>
      <c r="M66" s="614"/>
      <c r="N66" s="614"/>
      <c r="O66" s="614"/>
      <c r="P66" s="614"/>
      <c r="Q66" s="614"/>
      <c r="R66" s="614"/>
      <c r="S66" s="614"/>
      <c r="T66" s="614"/>
      <c r="U66" s="614"/>
      <c r="V66" s="614"/>
      <c r="W66" s="614"/>
      <c r="X66" s="614"/>
      <c r="Y66" s="617">
        <v>75000</v>
      </c>
      <c r="Z66" s="618"/>
      <c r="AA66" s="618"/>
      <c r="AB66" s="618"/>
      <c r="AC66" s="618"/>
      <c r="AD66" s="618"/>
      <c r="AE66" s="618"/>
      <c r="AF66" s="619"/>
      <c r="AG66"/>
      <c r="AH66" s="604" t="s">
        <v>125</v>
      </c>
      <c r="AI66" s="605"/>
      <c r="AJ66" s="605"/>
      <c r="AK66" s="605"/>
      <c r="AL66" s="606"/>
      <c r="AM66" s="576">
        <v>25000</v>
      </c>
      <c r="AN66" s="577"/>
      <c r="AO66" s="577"/>
      <c r="AP66" s="577"/>
      <c r="AQ66" s="577"/>
      <c r="AR66" s="577"/>
      <c r="AS66" s="578"/>
      <c r="AT66" s="607">
        <f>Y68+AM66</f>
        <v>1415000</v>
      </c>
      <c r="AU66" s="608"/>
      <c r="AV66" s="608"/>
      <c r="AW66" s="608"/>
      <c r="AX66" s="608"/>
      <c r="AY66" s="608"/>
      <c r="AZ66" s="608"/>
      <c r="BA66" s="608"/>
      <c r="BB66" s="608"/>
      <c r="BC66" s="609"/>
    </row>
    <row r="67" spans="1:55" ht="21" customHeight="1" thickBot="1">
      <c r="A67" s="645"/>
      <c r="B67" s="615"/>
      <c r="C67" s="616"/>
      <c r="D67" s="616"/>
      <c r="E67" s="616"/>
      <c r="F67" s="616"/>
      <c r="G67" s="616"/>
      <c r="H67" s="616"/>
      <c r="I67" s="616"/>
      <c r="J67" s="616"/>
      <c r="K67" s="616"/>
      <c r="L67" s="616"/>
      <c r="M67" s="616"/>
      <c r="N67" s="616"/>
      <c r="O67" s="616"/>
      <c r="P67" s="616"/>
      <c r="Q67" s="616"/>
      <c r="R67" s="616"/>
      <c r="S67" s="616"/>
      <c r="T67" s="616"/>
      <c r="U67" s="616"/>
      <c r="V67" s="616"/>
      <c r="W67" s="616"/>
      <c r="X67" s="616"/>
      <c r="Y67" s="620"/>
      <c r="Z67" s="621"/>
      <c r="AA67" s="621"/>
      <c r="AB67" s="621"/>
      <c r="AC67" s="621"/>
      <c r="AD67" s="621"/>
      <c r="AE67" s="621"/>
      <c r="AF67" s="622"/>
      <c r="AG67"/>
      <c r="AH67" s="604" t="s">
        <v>126</v>
      </c>
      <c r="AI67" s="605"/>
      <c r="AJ67" s="605"/>
      <c r="AK67" s="605"/>
      <c r="AL67" s="606"/>
      <c r="AM67" s="576">
        <v>20000</v>
      </c>
      <c r="AN67" s="577"/>
      <c r="AO67" s="577"/>
      <c r="AP67" s="577"/>
      <c r="AQ67" s="577"/>
      <c r="AR67" s="577"/>
      <c r="AS67" s="578"/>
      <c r="AT67" s="607">
        <f>Y68+AM67</f>
        <v>1410000</v>
      </c>
      <c r="AU67" s="608"/>
      <c r="AV67" s="608"/>
      <c r="AW67" s="608"/>
      <c r="AX67" s="608"/>
      <c r="AY67" s="608"/>
      <c r="AZ67" s="608"/>
      <c r="BA67" s="608"/>
      <c r="BB67" s="608"/>
      <c r="BC67" s="609"/>
    </row>
    <row r="68" spans="1:55" ht="21" customHeight="1" thickTop="1" thickBot="1">
      <c r="A68" s="599" t="s">
        <v>114</v>
      </c>
      <c r="B68" s="600"/>
      <c r="C68" s="600"/>
      <c r="D68" s="600"/>
      <c r="E68" s="600"/>
      <c r="F68" s="600"/>
      <c r="G68" s="600"/>
      <c r="H68" s="600"/>
      <c r="I68" s="600"/>
      <c r="J68" s="600"/>
      <c r="K68" s="600"/>
      <c r="L68" s="600"/>
      <c r="M68" s="600"/>
      <c r="N68" s="600"/>
      <c r="O68" s="600"/>
      <c r="P68" s="600"/>
      <c r="Q68" s="600"/>
      <c r="R68" s="600"/>
      <c r="S68" s="600"/>
      <c r="T68" s="600"/>
      <c r="U68" s="600"/>
      <c r="V68" s="600"/>
      <c r="W68" s="600"/>
      <c r="X68" s="601"/>
      <c r="Y68" s="602">
        <f>SUM(Y57+Y61+Y63+Y66)</f>
        <v>1390000</v>
      </c>
      <c r="Z68" s="602"/>
      <c r="AA68" s="602"/>
      <c r="AB68" s="602"/>
      <c r="AC68" s="602"/>
      <c r="AD68" s="602"/>
      <c r="AE68" s="602"/>
      <c r="AF68" s="603"/>
      <c r="AG68"/>
      <c r="AH68" s="604" t="s">
        <v>127</v>
      </c>
      <c r="AI68" s="605"/>
      <c r="AJ68" s="605"/>
      <c r="AK68" s="605"/>
      <c r="AL68" s="606"/>
      <c r="AM68" s="576">
        <v>15000</v>
      </c>
      <c r="AN68" s="577"/>
      <c r="AO68" s="577"/>
      <c r="AP68" s="577"/>
      <c r="AQ68" s="577"/>
      <c r="AR68" s="577"/>
      <c r="AS68" s="578"/>
      <c r="AT68" s="607">
        <f>Y68+AM68</f>
        <v>1405000</v>
      </c>
      <c r="AU68" s="608"/>
      <c r="AV68" s="608"/>
      <c r="AW68" s="608"/>
      <c r="AX68" s="608"/>
      <c r="AY68" s="608"/>
      <c r="AZ68" s="608"/>
      <c r="BA68" s="608"/>
      <c r="BB68" s="608"/>
      <c r="BC68" s="609"/>
    </row>
    <row r="69" spans="1:55" s="233" customFormat="1" ht="15" customHeight="1" thickTop="1">
      <c r="A69" s="594"/>
      <c r="B69" s="595"/>
      <c r="C69" s="595"/>
      <c r="D69" s="595"/>
      <c r="E69" s="595"/>
      <c r="F69" s="595"/>
      <c r="G69" s="595"/>
      <c r="H69" s="595"/>
      <c r="I69" s="595"/>
      <c r="J69" s="595"/>
      <c r="K69" s="595"/>
      <c r="L69" s="595"/>
      <c r="M69" s="595"/>
      <c r="N69" s="595"/>
      <c r="O69" s="595"/>
      <c r="P69" s="595"/>
      <c r="Q69" s="595"/>
      <c r="R69" s="595"/>
      <c r="S69" s="595"/>
      <c r="T69" s="595"/>
      <c r="U69" s="595"/>
      <c r="V69" s="595"/>
      <c r="W69" s="595"/>
      <c r="X69" s="595"/>
      <c r="Y69" s="596"/>
      <c r="Z69" s="596"/>
      <c r="AA69" s="596"/>
      <c r="AB69" s="596"/>
      <c r="AC69" s="596"/>
      <c r="AD69" s="596"/>
      <c r="AE69" s="596"/>
      <c r="AF69" s="596"/>
      <c r="AG69"/>
      <c r="AH69" s="597"/>
      <c r="AI69" s="597"/>
      <c r="AJ69" s="597"/>
      <c r="AK69" s="597"/>
      <c r="AL69" s="597"/>
      <c r="AM69" s="598"/>
      <c r="AN69" s="598"/>
      <c r="AO69" s="598"/>
      <c r="AP69" s="598"/>
      <c r="AQ69" s="598"/>
      <c r="AR69" s="598"/>
      <c r="AS69" s="598"/>
      <c r="AT69" s="598"/>
      <c r="AU69" s="598"/>
      <c r="AV69" s="598"/>
      <c r="AW69" s="598"/>
      <c r="AX69" s="598"/>
      <c r="AY69" s="598"/>
      <c r="AZ69" s="598"/>
      <c r="BA69" s="598"/>
      <c r="BB69" s="598"/>
      <c r="BC69" s="2"/>
    </row>
    <row r="70" spans="1:55" s="233" customFormat="1" ht="15" customHeight="1" thickBot="1">
      <c r="A70"/>
      <c r="B70"/>
      <c r="C70"/>
      <c r="D70"/>
      <c r="E70"/>
      <c r="F70"/>
      <c r="G70"/>
      <c r="H70"/>
      <c r="I70"/>
      <c r="J70"/>
      <c r="K70"/>
      <c r="L70" s="262"/>
      <c r="M70" s="262"/>
      <c r="N70"/>
      <c r="O70"/>
      <c r="P70"/>
      <c r="Q70"/>
      <c r="R70"/>
      <c r="S70"/>
      <c r="T70"/>
      <c r="U70"/>
      <c r="V70"/>
      <c r="W70"/>
      <c r="X70"/>
      <c r="Y70"/>
      <c r="Z70"/>
      <c r="AA70" s="262"/>
      <c r="AB70"/>
      <c r="AC70"/>
      <c r="AD70"/>
      <c r="AE70"/>
      <c r="AF70"/>
      <c r="AG70"/>
      <c r="AH70"/>
      <c r="AI70"/>
      <c r="AJ70"/>
      <c r="AK70"/>
      <c r="AL70"/>
      <c r="AM70"/>
      <c r="AN70"/>
      <c r="AO70"/>
      <c r="AP70"/>
      <c r="AQ70"/>
      <c r="AR70"/>
      <c r="AS70"/>
      <c r="AT70"/>
      <c r="AU70"/>
      <c r="AV70"/>
      <c r="AW70"/>
      <c r="AX70"/>
      <c r="AY70"/>
      <c r="AZ70"/>
      <c r="BA70"/>
      <c r="BB70"/>
      <c r="BC70"/>
    </row>
    <row r="71" spans="1:55" s="233" customFormat="1" ht="15" customHeight="1">
      <c r="A71" s="579" t="s">
        <v>446</v>
      </c>
      <c r="B71" s="580"/>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1"/>
      <c r="AG71" s="237"/>
      <c r="AH71" s="582" t="s">
        <v>448</v>
      </c>
      <c r="AI71" s="583"/>
      <c r="AJ71" s="583"/>
      <c r="AK71" s="583"/>
      <c r="AL71" s="583"/>
      <c r="AM71" s="583"/>
      <c r="AN71" s="584"/>
      <c r="AO71" s="588" t="s">
        <v>837</v>
      </c>
      <c r="AP71" s="589"/>
      <c r="AQ71" s="589"/>
      <c r="AR71" s="589"/>
      <c r="AS71" s="589"/>
      <c r="AT71" s="589"/>
      <c r="AU71" s="589"/>
      <c r="AV71" s="589"/>
      <c r="AW71" s="589"/>
      <c r="AX71" s="589"/>
      <c r="AY71" s="589"/>
      <c r="AZ71" s="589"/>
      <c r="BA71" s="589"/>
      <c r="BB71" s="589"/>
      <c r="BC71" s="590"/>
    </row>
    <row r="72" spans="1:55" s="233" customFormat="1" ht="15" customHeight="1">
      <c r="A72" s="543" t="s">
        <v>129</v>
      </c>
      <c r="B72" s="544"/>
      <c r="C72" s="544"/>
      <c r="D72" s="544"/>
      <c r="E72" s="544"/>
      <c r="F72" s="545"/>
      <c r="G72" s="546" t="s">
        <v>838</v>
      </c>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8"/>
      <c r="AG72" s="237"/>
      <c r="AH72" s="585"/>
      <c r="AI72" s="586"/>
      <c r="AJ72" s="586"/>
      <c r="AK72" s="586"/>
      <c r="AL72" s="586"/>
      <c r="AM72" s="586"/>
      <c r="AN72" s="587"/>
      <c r="AO72" s="591"/>
      <c r="AP72" s="592"/>
      <c r="AQ72" s="592"/>
      <c r="AR72" s="592"/>
      <c r="AS72" s="592"/>
      <c r="AT72" s="592"/>
      <c r="AU72" s="592"/>
      <c r="AV72" s="592"/>
      <c r="AW72" s="592"/>
      <c r="AX72" s="592"/>
      <c r="AY72" s="592"/>
      <c r="AZ72" s="592"/>
      <c r="BA72" s="592"/>
      <c r="BB72" s="592"/>
      <c r="BC72" s="593"/>
    </row>
    <row r="73" spans="1:55" s="233" customFormat="1" ht="15" customHeight="1">
      <c r="A73" s="543" t="s">
        <v>447</v>
      </c>
      <c r="B73" s="544"/>
      <c r="C73" s="544"/>
      <c r="D73" s="544"/>
      <c r="E73" s="544"/>
      <c r="F73" s="545"/>
      <c r="G73" s="546" t="s">
        <v>839</v>
      </c>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8"/>
      <c r="AG73" s="237"/>
      <c r="AH73" s="549" t="s">
        <v>91</v>
      </c>
      <c r="AI73" s="550"/>
      <c r="AJ73" s="550"/>
      <c r="AK73" s="550"/>
      <c r="AL73" s="550"/>
      <c r="AM73" s="550"/>
      <c r="AN73" s="551"/>
      <c r="AO73" s="558" t="s">
        <v>449</v>
      </c>
      <c r="AP73" s="550"/>
      <c r="AQ73" s="550"/>
      <c r="AR73" s="550"/>
      <c r="AS73" s="550"/>
      <c r="AT73" s="550"/>
      <c r="AU73" s="550"/>
      <c r="AV73" s="550"/>
      <c r="AW73" s="550"/>
      <c r="AX73" s="550"/>
      <c r="AY73" s="550"/>
      <c r="AZ73" s="550"/>
      <c r="BA73" s="550"/>
      <c r="BB73" s="550"/>
      <c r="BC73" s="559"/>
    </row>
    <row r="74" spans="1:55" s="233" customFormat="1" ht="15" customHeight="1">
      <c r="A74" s="564" t="s">
        <v>130</v>
      </c>
      <c r="B74" s="565"/>
      <c r="C74" s="565"/>
      <c r="D74" s="565"/>
      <c r="E74" s="565"/>
      <c r="F74" s="566"/>
      <c r="G74" s="570" t="s">
        <v>840</v>
      </c>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2"/>
      <c r="AG74" s="237"/>
      <c r="AH74" s="552"/>
      <c r="AI74" s="553"/>
      <c r="AJ74" s="553"/>
      <c r="AK74" s="553"/>
      <c r="AL74" s="553"/>
      <c r="AM74" s="553"/>
      <c r="AN74" s="554"/>
      <c r="AO74" s="560"/>
      <c r="AP74" s="553"/>
      <c r="AQ74" s="553"/>
      <c r="AR74" s="553"/>
      <c r="AS74" s="553"/>
      <c r="AT74" s="553"/>
      <c r="AU74" s="553"/>
      <c r="AV74" s="553"/>
      <c r="AW74" s="553"/>
      <c r="AX74" s="553"/>
      <c r="AY74" s="553"/>
      <c r="AZ74" s="553"/>
      <c r="BA74" s="553"/>
      <c r="BB74" s="553"/>
      <c r="BC74" s="561"/>
    </row>
    <row r="75" spans="1:55" s="233" customFormat="1" ht="15" customHeight="1" thickBot="1">
      <c r="A75" s="567"/>
      <c r="B75" s="568"/>
      <c r="C75" s="568"/>
      <c r="D75" s="568"/>
      <c r="E75" s="568"/>
      <c r="F75" s="569"/>
      <c r="G75" s="573" t="s">
        <v>332</v>
      </c>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5"/>
      <c r="AG75" s="237"/>
      <c r="AH75" s="555"/>
      <c r="AI75" s="556"/>
      <c r="AJ75" s="556"/>
      <c r="AK75" s="556"/>
      <c r="AL75" s="556"/>
      <c r="AM75" s="556"/>
      <c r="AN75" s="557"/>
      <c r="AO75" s="562"/>
      <c r="AP75" s="556"/>
      <c r="AQ75" s="556"/>
      <c r="AR75" s="556"/>
      <c r="AS75" s="556"/>
      <c r="AT75" s="556"/>
      <c r="AU75" s="556"/>
      <c r="AV75" s="556"/>
      <c r="AW75" s="556"/>
      <c r="AX75" s="556"/>
      <c r="AY75" s="556"/>
      <c r="AZ75" s="556"/>
      <c r="BA75" s="556"/>
      <c r="BB75" s="556"/>
      <c r="BC75" s="563"/>
    </row>
    <row r="76" spans="1:55" s="233"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55" ht="12.75" customHeight="1">
      <c r="A77" s="238" t="s">
        <v>841</v>
      </c>
      <c r="B77" s="233" t="s">
        <v>842</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row>
    <row r="78" spans="1:55" s="244" customFormat="1" ht="12.75" customHeight="1">
      <c r="A78" s="238" t="s">
        <v>841</v>
      </c>
      <c r="B78" s="233" t="s">
        <v>843</v>
      </c>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row>
    <row r="79" spans="1:55" s="244" customFormat="1" ht="12.75" customHeight="1">
      <c r="A79" s="233"/>
      <c r="B79" s="233" t="s">
        <v>844</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row>
    <row r="80" spans="1:55" s="244" customFormat="1" ht="12.75" customHeight="1">
      <c r="A80" s="233"/>
      <c r="B80" s="233" t="s">
        <v>845</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row>
    <row r="81" spans="1:55" s="244" customFormat="1" ht="12.75" customHeight="1">
      <c r="A81" s="239"/>
      <c r="B81" s="233" t="s">
        <v>846</v>
      </c>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row>
    <row r="82" spans="1:55" s="244" customFormat="1" ht="12.75" customHeight="1">
      <c r="A82" s="233" t="s">
        <v>841</v>
      </c>
      <c r="B82" s="233" t="s">
        <v>847</v>
      </c>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row>
    <row r="83" spans="1:55" s="244" customFormat="1" ht="12.75" customHeight="1">
      <c r="A83" s="233" t="s">
        <v>841</v>
      </c>
      <c r="B83" s="233" t="s">
        <v>848</v>
      </c>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row>
    <row r="84" spans="1:55" s="244" customFormat="1" ht="12.75" customHeight="1">
      <c r="A84" s="233"/>
      <c r="B84" s="233" t="s">
        <v>849</v>
      </c>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row>
    <row r="85" spans="1:55" s="244"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55" s="244" customFormat="1" ht="15" customHeight="1">
      <c r="A86" s="226" t="s">
        <v>861</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29"/>
      <c r="BC86" s="229"/>
    </row>
    <row r="87" spans="1:55" s="244" customFormat="1" ht="15" customHeight="1">
      <c r="A87" s="463" t="s">
        <v>862</v>
      </c>
      <c r="B87" s="464"/>
      <c r="C87" s="464"/>
      <c r="D87" s="464"/>
      <c r="E87" s="464"/>
      <c r="F87" s="464"/>
      <c r="G87" s="464"/>
      <c r="H87" s="464"/>
      <c r="I87" s="464"/>
      <c r="J87" s="464"/>
      <c r="K87" s="464"/>
      <c r="L87" s="464"/>
      <c r="M87" s="464"/>
      <c r="N87" s="464"/>
      <c r="O87" s="464"/>
      <c r="P87" s="464"/>
      <c r="Q87" s="465"/>
      <c r="R87" s="463" t="s">
        <v>863</v>
      </c>
      <c r="S87" s="464"/>
      <c r="T87" s="464"/>
      <c r="U87" s="464"/>
      <c r="V87" s="464"/>
      <c r="W87" s="464"/>
      <c r="X87" s="464"/>
      <c r="Y87" s="464"/>
      <c r="Z87" s="464"/>
      <c r="AA87" s="464"/>
      <c r="AB87" s="464"/>
      <c r="AC87" s="464"/>
      <c r="AD87" s="464"/>
      <c r="AE87" s="464"/>
      <c r="AF87" s="464"/>
      <c r="AG87" s="464"/>
      <c r="AH87" s="464"/>
      <c r="AI87" s="466"/>
      <c r="AJ87" s="464" t="s">
        <v>864</v>
      </c>
      <c r="AK87" s="464"/>
      <c r="AL87" s="464"/>
      <c r="AM87" s="464"/>
      <c r="AN87" s="464"/>
      <c r="AO87" s="464"/>
      <c r="AP87" s="464"/>
      <c r="AQ87" s="464"/>
      <c r="AR87" s="464"/>
      <c r="AS87" s="464"/>
      <c r="AT87" s="464"/>
      <c r="AU87" s="464"/>
      <c r="AV87" s="464"/>
      <c r="AW87" s="464"/>
      <c r="AX87" s="464"/>
      <c r="AY87" s="464"/>
      <c r="AZ87" s="467"/>
      <c r="BA87" s="467"/>
      <c r="BB87" s="466"/>
    </row>
    <row r="88" spans="1:55" s="244" customFormat="1" ht="15" customHeight="1">
      <c r="A88" s="248" t="s">
        <v>865</v>
      </c>
      <c r="B88" s="2"/>
      <c r="C88" s="2"/>
      <c r="D88" s="2"/>
      <c r="E88" s="2"/>
      <c r="F88" s="2"/>
      <c r="G88" s="2"/>
      <c r="H88" s="2"/>
      <c r="I88" s="2"/>
      <c r="J88" s="2"/>
      <c r="K88" s="2"/>
      <c r="L88" s="2"/>
      <c r="M88" s="2"/>
      <c r="N88" s="2"/>
      <c r="O88" s="2"/>
      <c r="P88" s="2"/>
      <c r="Q88" s="261"/>
      <c r="R88" s="248" t="s">
        <v>866</v>
      </c>
      <c r="S88" s="2"/>
      <c r="T88" s="2"/>
      <c r="U88" s="2"/>
      <c r="V88" s="2"/>
      <c r="W88" s="2"/>
      <c r="X88" s="2"/>
      <c r="Y88" s="2"/>
      <c r="Z88" s="2"/>
      <c r="AA88" s="2"/>
      <c r="AB88" s="2"/>
      <c r="AC88" s="2"/>
      <c r="AD88" s="2"/>
      <c r="AE88" s="2"/>
      <c r="AF88" s="2"/>
      <c r="AG88" s="2"/>
      <c r="AH88" s="2"/>
      <c r="AI88" s="468"/>
      <c r="AJ88" s="2" t="s">
        <v>867</v>
      </c>
      <c r="AK88" s="2"/>
      <c r="AL88" s="2"/>
      <c r="AM88" s="2"/>
      <c r="AN88" s="2"/>
      <c r="AO88" s="2"/>
      <c r="AP88" s="2"/>
      <c r="AQ88" s="2"/>
      <c r="AR88" s="2"/>
      <c r="AS88" s="2"/>
      <c r="AT88" s="2"/>
      <c r="AU88" s="2"/>
      <c r="AV88" s="2"/>
      <c r="AW88" s="2"/>
      <c r="AX88" s="2"/>
      <c r="AY88" s="2"/>
      <c r="AZ88" s="230"/>
      <c r="BA88" s="230"/>
      <c r="BB88" s="468"/>
    </row>
    <row r="89" spans="1:55" s="244" customFormat="1" ht="15" customHeight="1">
      <c r="A89" s="248" t="s">
        <v>868</v>
      </c>
      <c r="B89" s="2"/>
      <c r="C89" s="2"/>
      <c r="D89" s="2"/>
      <c r="E89" s="2"/>
      <c r="F89" s="2"/>
      <c r="G89" s="2"/>
      <c r="H89" s="2"/>
      <c r="I89" s="2"/>
      <c r="J89" s="2"/>
      <c r="K89" s="2"/>
      <c r="L89" s="2"/>
      <c r="M89" s="2"/>
      <c r="N89" s="2"/>
      <c r="O89" s="2"/>
      <c r="P89" s="2"/>
      <c r="Q89" s="261"/>
      <c r="R89" s="248" t="s">
        <v>869</v>
      </c>
      <c r="S89" s="2"/>
      <c r="T89" s="2"/>
      <c r="U89" s="2"/>
      <c r="V89" s="2"/>
      <c r="W89" s="2"/>
      <c r="X89" s="2"/>
      <c r="Y89" s="2"/>
      <c r="Z89" s="2"/>
      <c r="AA89" s="2"/>
      <c r="AB89" s="2"/>
      <c r="AC89" s="2"/>
      <c r="AD89" s="2"/>
      <c r="AE89" s="2"/>
      <c r="AF89" s="2"/>
      <c r="AG89" s="2"/>
      <c r="AH89" s="2"/>
      <c r="AI89" s="468"/>
      <c r="AJ89" s="2" t="s">
        <v>870</v>
      </c>
      <c r="AK89" s="2"/>
      <c r="AL89" s="2"/>
      <c r="AM89" s="2"/>
      <c r="AN89" s="2"/>
      <c r="AO89" s="2"/>
      <c r="AP89" s="2"/>
      <c r="AQ89" s="2"/>
      <c r="AR89" s="2"/>
      <c r="AS89" s="2"/>
      <c r="AT89" s="2"/>
      <c r="AU89" s="2"/>
      <c r="AV89" s="2"/>
      <c r="AW89" s="2"/>
      <c r="AX89" s="2"/>
      <c r="AY89" s="2"/>
      <c r="AZ89" s="230"/>
      <c r="BA89" s="230"/>
      <c r="BB89" s="468"/>
    </row>
    <row r="90" spans="1:55" s="244" customFormat="1" ht="15" customHeight="1">
      <c r="A90" s="248" t="s">
        <v>871</v>
      </c>
      <c r="B90" s="2"/>
      <c r="C90" s="2"/>
      <c r="D90" s="2"/>
      <c r="E90" s="2"/>
      <c r="F90" s="2"/>
      <c r="G90" s="2"/>
      <c r="H90" s="2"/>
      <c r="I90" s="2"/>
      <c r="J90" s="2"/>
      <c r="K90" s="2"/>
      <c r="L90" s="2"/>
      <c r="M90" s="2"/>
      <c r="N90" s="2"/>
      <c r="O90" s="2"/>
      <c r="P90" s="2"/>
      <c r="Q90" s="261"/>
      <c r="R90" s="248" t="s">
        <v>872</v>
      </c>
      <c r="S90" s="2"/>
      <c r="T90" s="2"/>
      <c r="U90" s="2"/>
      <c r="V90" s="2"/>
      <c r="W90" s="2"/>
      <c r="X90" s="2"/>
      <c r="Y90" s="2"/>
      <c r="Z90" s="2"/>
      <c r="AA90" s="2"/>
      <c r="AB90" s="2"/>
      <c r="AC90" s="2"/>
      <c r="AD90" s="2"/>
      <c r="AE90" s="2"/>
      <c r="AF90" s="2"/>
      <c r="AG90" s="2"/>
      <c r="AH90" s="2"/>
      <c r="AI90" s="468"/>
      <c r="AJ90" s="2" t="s">
        <v>873</v>
      </c>
      <c r="AK90" s="2"/>
      <c r="AL90" s="2"/>
      <c r="AM90" s="2"/>
      <c r="AN90" s="2"/>
      <c r="AO90" s="2"/>
      <c r="AP90" s="2"/>
      <c r="AQ90" s="2"/>
      <c r="AR90" s="2"/>
      <c r="AS90" s="2"/>
      <c r="AT90" s="2"/>
      <c r="AU90" s="2"/>
      <c r="AV90" s="2"/>
      <c r="AW90" s="2"/>
      <c r="AX90" s="2"/>
      <c r="AY90" s="2"/>
      <c r="AZ90" s="230"/>
      <c r="BA90" s="230"/>
      <c r="BB90" s="468"/>
    </row>
    <row r="91" spans="1:55" s="244" customFormat="1" ht="12" customHeight="1">
      <c r="A91" s="248" t="s">
        <v>874</v>
      </c>
      <c r="B91" s="2"/>
      <c r="C91" s="2"/>
      <c r="D91" s="2"/>
      <c r="E91" s="2"/>
      <c r="F91" s="2"/>
      <c r="G91" s="2"/>
      <c r="H91" s="2"/>
      <c r="I91" s="2"/>
      <c r="J91" s="2"/>
      <c r="K91" s="2"/>
      <c r="L91" s="2"/>
      <c r="M91" s="2"/>
      <c r="N91" s="2"/>
      <c r="O91" s="2"/>
      <c r="P91" s="2"/>
      <c r="Q91" s="261"/>
      <c r="R91" s="248" t="s">
        <v>875</v>
      </c>
      <c r="S91" s="2"/>
      <c r="T91" s="2"/>
      <c r="U91" s="2"/>
      <c r="V91" s="2"/>
      <c r="W91" s="2"/>
      <c r="X91" s="2"/>
      <c r="Y91" s="2"/>
      <c r="Z91" s="2"/>
      <c r="AA91" s="2"/>
      <c r="AB91" s="2"/>
      <c r="AC91" s="2"/>
      <c r="AD91" s="2"/>
      <c r="AE91" s="2"/>
      <c r="AF91" s="2"/>
      <c r="AG91" s="2"/>
      <c r="AH91" s="2"/>
      <c r="AI91" s="468"/>
      <c r="AJ91" s="2" t="s">
        <v>876</v>
      </c>
      <c r="AK91" s="2"/>
      <c r="AL91" s="2"/>
      <c r="AM91" s="2"/>
      <c r="AN91" s="2"/>
      <c r="AO91" s="2"/>
      <c r="AP91" s="2"/>
      <c r="AQ91" s="2"/>
      <c r="AR91" s="2"/>
      <c r="AS91" s="2"/>
      <c r="AT91" s="2"/>
      <c r="AU91" s="2"/>
      <c r="AV91" s="2"/>
      <c r="AW91" s="2"/>
      <c r="AX91" s="2"/>
      <c r="AY91" s="2"/>
      <c r="AZ91" s="230"/>
      <c r="BA91" s="230"/>
      <c r="BB91" s="468"/>
    </row>
    <row r="92" spans="1:55" s="244" customFormat="1" ht="12" customHeight="1">
      <c r="A92" s="248" t="s">
        <v>877</v>
      </c>
      <c r="B92" s="2"/>
      <c r="C92" s="2"/>
      <c r="D92" s="2"/>
      <c r="E92" s="2"/>
      <c r="F92" s="2"/>
      <c r="G92" s="2"/>
      <c r="H92" s="2"/>
      <c r="I92" s="2"/>
      <c r="J92" s="2"/>
      <c r="K92" s="2"/>
      <c r="L92" s="2"/>
      <c r="M92" s="2"/>
      <c r="N92" s="2"/>
      <c r="O92" s="2"/>
      <c r="P92" s="2"/>
      <c r="Q92" s="261"/>
      <c r="R92" s="248" t="s">
        <v>878</v>
      </c>
      <c r="S92" s="2"/>
      <c r="T92" s="2"/>
      <c r="U92" s="2"/>
      <c r="V92" s="2"/>
      <c r="W92" s="2"/>
      <c r="X92" s="2"/>
      <c r="Y92" s="2"/>
      <c r="Z92" s="2"/>
      <c r="AA92" s="2"/>
      <c r="AB92" s="2"/>
      <c r="AC92" s="2"/>
      <c r="AD92" s="2"/>
      <c r="AE92" s="2"/>
      <c r="AF92" s="2"/>
      <c r="AG92" s="2"/>
      <c r="AH92" s="2"/>
      <c r="AI92" s="468"/>
      <c r="AJ92" s="2" t="s">
        <v>879</v>
      </c>
      <c r="AK92" s="2"/>
      <c r="AL92" s="2"/>
      <c r="AM92" s="2"/>
      <c r="AN92" s="2"/>
      <c r="AO92" s="2"/>
      <c r="AP92" s="2"/>
      <c r="AQ92" s="2"/>
      <c r="AR92" s="2"/>
      <c r="AS92" s="2"/>
      <c r="AT92" s="2"/>
      <c r="AU92" s="2"/>
      <c r="AV92" s="2"/>
      <c r="AW92" s="2"/>
      <c r="AX92" s="2"/>
      <c r="AY92" s="2"/>
      <c r="AZ92" s="231"/>
      <c r="BA92" s="231"/>
      <c r="BB92" s="468"/>
    </row>
    <row r="93" spans="1:55" s="244" customFormat="1" ht="15" customHeight="1">
      <c r="A93" s="248" t="s">
        <v>1507</v>
      </c>
      <c r="B93" s="2"/>
      <c r="C93" s="2"/>
      <c r="D93" s="2"/>
      <c r="E93" s="2"/>
      <c r="F93" s="2"/>
      <c r="G93" s="2"/>
      <c r="H93" s="2"/>
      <c r="I93" s="2"/>
      <c r="J93" s="2"/>
      <c r="K93" s="2"/>
      <c r="L93" s="2"/>
      <c r="M93" s="2"/>
      <c r="N93" s="2"/>
      <c r="O93" s="2"/>
      <c r="P93" s="2"/>
      <c r="Q93" s="261"/>
      <c r="R93" s="248" t="s">
        <v>1508</v>
      </c>
      <c r="S93" s="2"/>
      <c r="T93" s="2"/>
      <c r="U93" s="2"/>
      <c r="V93" s="2"/>
      <c r="W93" s="2"/>
      <c r="X93" s="2"/>
      <c r="Y93" s="2"/>
      <c r="Z93" s="2"/>
      <c r="AA93" s="2"/>
      <c r="AB93" s="2"/>
      <c r="AC93" s="2"/>
      <c r="AD93" s="2"/>
      <c r="AE93" s="2"/>
      <c r="AF93" s="2"/>
      <c r="AG93" s="2"/>
      <c r="AH93" s="2"/>
      <c r="AI93" s="468"/>
      <c r="AJ93" s="2" t="s">
        <v>1509</v>
      </c>
      <c r="AK93" s="2"/>
      <c r="AL93" s="2"/>
      <c r="AM93" s="2"/>
      <c r="AN93" s="2"/>
      <c r="AO93" s="2"/>
      <c r="AP93" s="2"/>
      <c r="AQ93" s="2"/>
      <c r="AR93" s="2"/>
      <c r="AS93" s="2"/>
      <c r="AT93" s="2"/>
      <c r="AU93" s="2"/>
      <c r="AV93" s="2"/>
      <c r="AW93" s="2"/>
      <c r="AX93" s="2"/>
      <c r="AY93" s="2"/>
      <c r="AZ93" s="231"/>
      <c r="BA93" s="231"/>
      <c r="BB93" s="468"/>
    </row>
    <row r="94" spans="1:55" s="244" customFormat="1" ht="15" customHeight="1">
      <c r="A94" s="469" t="s">
        <v>880</v>
      </c>
      <c r="B94" s="470"/>
      <c r="C94" s="470"/>
      <c r="D94" s="470"/>
      <c r="E94" s="470"/>
      <c r="F94" s="470"/>
      <c r="G94" s="470"/>
      <c r="H94" s="470"/>
      <c r="I94" s="470"/>
      <c r="J94" s="470"/>
      <c r="K94" s="470"/>
      <c r="L94" s="470"/>
      <c r="M94" s="470"/>
      <c r="N94" s="470"/>
      <c r="O94" s="470"/>
      <c r="P94" s="470"/>
      <c r="Q94" s="471"/>
      <c r="R94" s="469" t="s">
        <v>880</v>
      </c>
      <c r="S94" s="472"/>
      <c r="T94" s="470"/>
      <c r="U94" s="470"/>
      <c r="V94" s="470"/>
      <c r="W94" s="470"/>
      <c r="X94" s="470"/>
      <c r="Y94" s="470"/>
      <c r="Z94" s="470"/>
      <c r="AA94" s="470"/>
      <c r="AB94" s="470"/>
      <c r="AC94" s="470"/>
      <c r="AD94" s="470"/>
      <c r="AE94" s="470"/>
      <c r="AF94" s="470"/>
      <c r="AG94" s="470"/>
      <c r="AH94" s="470"/>
      <c r="AI94" s="473"/>
      <c r="AJ94" s="472" t="s">
        <v>880</v>
      </c>
      <c r="AK94" s="470"/>
      <c r="AL94" s="470"/>
      <c r="AM94" s="470"/>
      <c r="AN94" s="470"/>
      <c r="AO94" s="470"/>
      <c r="AP94" s="470"/>
      <c r="AQ94" s="470"/>
      <c r="AR94" s="470"/>
      <c r="AS94" s="470"/>
      <c r="AT94" s="470"/>
      <c r="AU94" s="470"/>
      <c r="AV94" s="470"/>
      <c r="AW94" s="470"/>
      <c r="AX94" s="470"/>
      <c r="AY94" s="470"/>
      <c r="AZ94" s="474"/>
      <c r="BA94" s="474"/>
      <c r="BB94" s="473"/>
    </row>
    <row r="95" spans="1:55" s="244" customFormat="1" ht="15" customHeight="1">
      <c r="A95" s="534" t="s">
        <v>881</v>
      </c>
      <c r="B95" s="535"/>
      <c r="C95" s="535"/>
      <c r="D95" s="535"/>
      <c r="E95" s="535"/>
      <c r="F95" s="535"/>
      <c r="G95" s="535"/>
      <c r="H95" s="535"/>
      <c r="I95" s="535"/>
      <c r="J95" s="535"/>
      <c r="K95" s="535"/>
      <c r="L95" s="535"/>
      <c r="M95" s="535"/>
      <c r="N95" s="464"/>
      <c r="O95" s="464" t="s">
        <v>866</v>
      </c>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c r="AO95" s="464"/>
      <c r="AP95" s="464"/>
      <c r="AQ95" s="464"/>
      <c r="AR95" s="464"/>
      <c r="AS95" s="464"/>
      <c r="AT95" s="464"/>
      <c r="AU95" s="2"/>
      <c r="AV95" s="2"/>
      <c r="AW95" s="2"/>
      <c r="AX95" s="2"/>
      <c r="AY95" s="2"/>
      <c r="AZ95" s="2"/>
      <c r="BA95" s="2"/>
      <c r="BB95" s="475"/>
      <c r="BC95" s="229"/>
    </row>
    <row r="96" spans="1:55" s="244" customFormat="1" ht="15" customHeight="1">
      <c r="A96" s="536"/>
      <c r="B96" s="537"/>
      <c r="C96" s="537"/>
      <c r="D96" s="537"/>
      <c r="E96" s="537"/>
      <c r="F96" s="537"/>
      <c r="G96" s="537"/>
      <c r="H96" s="537"/>
      <c r="I96" s="537"/>
      <c r="J96" s="537"/>
      <c r="K96" s="537"/>
      <c r="L96" s="537"/>
      <c r="M96" s="537"/>
      <c r="N96" s="2"/>
      <c r="O96" s="2" t="s">
        <v>882</v>
      </c>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476"/>
      <c r="BC96" s="232"/>
    </row>
    <row r="97" spans="1:55" s="244" customFormat="1" ht="12" customHeight="1">
      <c r="A97" s="536"/>
      <c r="B97" s="537"/>
      <c r="C97" s="537"/>
      <c r="D97" s="537"/>
      <c r="E97" s="537"/>
      <c r="F97" s="537"/>
      <c r="G97" s="537"/>
      <c r="H97" s="537"/>
      <c r="I97" s="537"/>
      <c r="J97" s="537"/>
      <c r="K97" s="537"/>
      <c r="L97" s="537"/>
      <c r="M97" s="537"/>
      <c r="N97" s="2"/>
      <c r="O97" s="2" t="s">
        <v>897</v>
      </c>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476"/>
      <c r="BC97" s="232"/>
    </row>
    <row r="98" spans="1:55" s="244" customFormat="1" ht="12" customHeight="1">
      <c r="A98" s="538"/>
      <c r="B98" s="539"/>
      <c r="C98" s="539"/>
      <c r="D98" s="539"/>
      <c r="E98" s="539"/>
      <c r="F98" s="539"/>
      <c r="G98" s="539"/>
      <c r="H98" s="539"/>
      <c r="I98" s="539"/>
      <c r="J98" s="539"/>
      <c r="K98" s="539"/>
      <c r="L98" s="539"/>
      <c r="M98" s="539"/>
      <c r="N98" s="470"/>
      <c r="O98" s="470" t="s">
        <v>896</v>
      </c>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7"/>
      <c r="BC98" s="232"/>
    </row>
    <row r="99" spans="1:55" s="244" customFormat="1"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32"/>
      <c r="BC99" s="232"/>
    </row>
    <row r="100" spans="1:55" s="244" customFormat="1" ht="12" customHeight="1">
      <c r="A100" s="540"/>
      <c r="B100" s="540"/>
      <c r="C100" s="540"/>
      <c r="D100" s="540"/>
      <c r="E100" s="540"/>
      <c r="F100" s="540"/>
      <c r="G100" s="540"/>
      <c r="H100" s="540"/>
      <c r="I100" s="540"/>
      <c r="J100" s="540"/>
      <c r="K100" s="540"/>
      <c r="L100" s="540"/>
      <c r="M100" s="540"/>
      <c r="N100" s="540"/>
      <c r="O100" s="241"/>
      <c r="P100" s="241"/>
      <c r="Q100" s="241"/>
      <c r="R100" s="241"/>
    </row>
    <row r="101" spans="1:55" s="244" customFormat="1" ht="12" hidden="1"/>
    <row r="102" spans="1:55" s="244" customFormat="1" ht="12" hidden="1"/>
    <row r="103" spans="1:55" ht="12" hidden="1">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row>
    <row r="104" spans="1:55" ht="13.5" hidden="1">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3"/>
      <c r="AN104" s="243"/>
      <c r="AO104" s="243"/>
      <c r="AP104" s="243"/>
      <c r="AQ104" s="243"/>
      <c r="AR104" s="243"/>
      <c r="AS104" s="243"/>
      <c r="AT104" s="243"/>
      <c r="AU104" s="243"/>
      <c r="AV104" s="243"/>
      <c r="AW104" s="243"/>
      <c r="AX104" s="243"/>
      <c r="AY104" s="243"/>
      <c r="AZ104" s="243"/>
      <c r="BA104" s="257"/>
      <c r="BB104" s="257"/>
      <c r="BC104" s="257"/>
    </row>
    <row r="105" spans="1:55" ht="13.5" hidden="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3"/>
      <c r="AN105" s="243"/>
      <c r="AO105" s="243"/>
      <c r="AP105" s="243"/>
      <c r="AQ105" s="243"/>
      <c r="AR105" s="243"/>
      <c r="AS105" s="243"/>
      <c r="AT105" s="243"/>
      <c r="AU105" s="243"/>
      <c r="AV105" s="243"/>
      <c r="AW105" s="243"/>
      <c r="AX105" s="243"/>
      <c r="AY105" s="243"/>
      <c r="AZ105" s="243"/>
      <c r="BA105" s="257"/>
      <c r="BB105" s="257"/>
      <c r="BC105" s="257"/>
    </row>
    <row r="106" spans="1:55" ht="13.5" hidden="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3"/>
      <c r="AN106" s="243"/>
      <c r="AO106" s="243"/>
      <c r="AP106" s="243"/>
      <c r="AQ106" s="243"/>
      <c r="AR106" s="243"/>
      <c r="AS106" s="243"/>
      <c r="AT106" s="243"/>
      <c r="AU106" s="243"/>
      <c r="AV106" s="243"/>
      <c r="AW106" s="243"/>
      <c r="AX106" s="243"/>
      <c r="AY106" s="243"/>
      <c r="AZ106" s="243"/>
      <c r="BA106" s="257"/>
      <c r="BB106" s="257"/>
      <c r="BC106" s="257"/>
    </row>
    <row r="107" spans="1:55" ht="13.5" hidden="1">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3"/>
      <c r="AN107" s="243"/>
      <c r="AO107" s="243"/>
      <c r="AP107" s="243"/>
      <c r="AQ107" s="243"/>
      <c r="AR107" s="243"/>
      <c r="AS107" s="243"/>
      <c r="AT107" s="243"/>
      <c r="AU107" s="243"/>
      <c r="AV107" s="243"/>
      <c r="AW107" s="243"/>
      <c r="AX107" s="243"/>
      <c r="AY107" s="243"/>
      <c r="AZ107" s="243"/>
      <c r="BA107" s="257"/>
      <c r="BB107" s="257"/>
      <c r="BC107" s="257"/>
    </row>
    <row r="108" spans="1:55" ht="12" customHeight="1">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3"/>
      <c r="AN108" s="243"/>
      <c r="AO108" s="243"/>
      <c r="AP108" s="243"/>
      <c r="AQ108" s="243"/>
      <c r="AR108" s="243"/>
      <c r="AS108" s="243"/>
      <c r="AT108" s="243"/>
      <c r="AU108" s="243"/>
      <c r="AV108" s="243"/>
      <c r="AW108" s="243"/>
      <c r="AX108" s="243"/>
      <c r="AY108" s="243"/>
      <c r="AZ108" s="243"/>
      <c r="BA108" s="244"/>
      <c r="BB108" s="244"/>
      <c r="BC108" s="244"/>
    </row>
    <row r="109" spans="1:55" ht="12" customHeight="1">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row>
    <row r="110" spans="1:55" ht="12"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row>
    <row r="111" spans="1:55" ht="12" customHeight="1">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row>
    <row r="112" spans="1:55" ht="12" customHeight="1">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541"/>
      <c r="AM112" s="541"/>
      <c r="AN112" s="542"/>
      <c r="AO112" s="542"/>
      <c r="AP112" s="542"/>
      <c r="AQ112" s="542"/>
      <c r="AR112" s="542"/>
      <c r="AS112" s="542"/>
      <c r="AT112" s="542"/>
      <c r="AU112" s="542"/>
      <c r="AV112" s="542"/>
      <c r="AW112" s="542"/>
      <c r="AX112" s="542"/>
      <c r="AY112" s="542"/>
      <c r="AZ112" s="542"/>
      <c r="BA112" s="244"/>
      <c r="BB112" s="244"/>
      <c r="BC112" s="244"/>
    </row>
    <row r="113" spans="1:55" ht="12" customHeight="1">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542"/>
      <c r="AO113" s="542"/>
      <c r="AP113" s="542"/>
      <c r="AQ113" s="542"/>
      <c r="AR113" s="542"/>
      <c r="AS113" s="542"/>
      <c r="AT113" s="542"/>
      <c r="AU113" s="542"/>
      <c r="AV113" s="542"/>
      <c r="AW113" s="542"/>
      <c r="AX113" s="542"/>
      <c r="AY113" s="542"/>
      <c r="AZ113" s="542"/>
      <c r="BA113" s="244"/>
      <c r="BB113" s="244"/>
      <c r="BC113" s="244"/>
    </row>
    <row r="114" spans="1:55" ht="12" customHeight="1">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542"/>
      <c r="AO114" s="542"/>
      <c r="AP114" s="542"/>
      <c r="AQ114" s="542"/>
      <c r="AR114" s="542"/>
      <c r="AS114" s="542"/>
      <c r="AT114" s="542"/>
      <c r="AU114" s="542"/>
      <c r="AV114" s="542"/>
      <c r="AW114" s="542"/>
      <c r="AX114" s="542"/>
      <c r="AY114" s="542"/>
      <c r="AZ114" s="542"/>
      <c r="BA114" s="244"/>
      <c r="BB114" s="244"/>
      <c r="BC114" s="244"/>
    </row>
    <row r="115" spans="1:55" ht="12" customHeight="1">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542"/>
      <c r="AO115" s="542"/>
      <c r="AP115" s="542"/>
      <c r="AQ115" s="542"/>
      <c r="AR115" s="542"/>
      <c r="AS115" s="542"/>
      <c r="AT115" s="542"/>
      <c r="AU115" s="542"/>
      <c r="AV115" s="542"/>
      <c r="AW115" s="542"/>
      <c r="AX115" s="542"/>
      <c r="AY115" s="542"/>
      <c r="AZ115" s="542"/>
      <c r="BA115" s="260"/>
      <c r="BB115" s="260"/>
      <c r="BC115" s="260"/>
    </row>
    <row r="116" spans="1:55" ht="12" customHeight="1">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2"/>
      <c r="AR116" s="244"/>
      <c r="AS116" s="244"/>
      <c r="AT116" s="244"/>
      <c r="AU116" s="244"/>
      <c r="AV116" s="244"/>
      <c r="AW116" s="244"/>
      <c r="AX116" s="244"/>
      <c r="AY116" s="244"/>
      <c r="AZ116" s="244"/>
      <c r="BA116" s="244"/>
      <c r="BB116" s="244"/>
      <c r="BC116" s="243"/>
    </row>
    <row r="117" spans="1:55" ht="12" customHeight="1">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2"/>
      <c r="AR117" s="244"/>
      <c r="AS117" s="244"/>
      <c r="AT117" s="244"/>
      <c r="AU117" s="244"/>
      <c r="AV117" s="244"/>
      <c r="AW117" s="244"/>
      <c r="AX117" s="244"/>
      <c r="AY117" s="244"/>
      <c r="AZ117" s="244"/>
      <c r="BA117" s="244"/>
      <c r="BB117" s="244"/>
      <c r="BC117" s="243"/>
    </row>
    <row r="118" spans="1:55" ht="12" customHeight="1">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3"/>
      <c r="BC118" s="243"/>
    </row>
    <row r="119" spans="1:55" ht="12" customHeight="1">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row>
    <row r="120" spans="1:55" ht="12" customHeight="1">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row>
    <row r="121" spans="1:55" ht="12" customHeight="1">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row>
    <row r="122" spans="1:55" ht="12" customHeight="1">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row>
    <row r="123" spans="1:55" ht="12" customHeight="1">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row>
    <row r="124" spans="1:55" ht="12" customHeight="1">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row>
    <row r="125" spans="1:55" ht="12" customHeight="1"/>
    <row r="126" spans="1:55" ht="12" customHeight="1"/>
  </sheetData>
  <sheetProtection selectLockedCells="1"/>
  <mergeCells count="87">
    <mergeCell ref="A7:N7"/>
    <mergeCell ref="A1:BA1"/>
    <mergeCell ref="A2:BA2"/>
    <mergeCell ref="AN4:AW4"/>
    <mergeCell ref="AN5:AW5"/>
    <mergeCell ref="AN6:AW6"/>
    <mergeCell ref="AT57:BC57"/>
    <mergeCell ref="AL19:AM19"/>
    <mergeCell ref="AN19:AZ22"/>
    <mergeCell ref="A28:K28"/>
    <mergeCell ref="A31:K31"/>
    <mergeCell ref="A53:N53"/>
    <mergeCell ref="A55:AF55"/>
    <mergeCell ref="AH55:BC55"/>
    <mergeCell ref="A56:A67"/>
    <mergeCell ref="B56:AF56"/>
    <mergeCell ref="AH56:AL56"/>
    <mergeCell ref="AM56:AS56"/>
    <mergeCell ref="AT56:BC56"/>
    <mergeCell ref="B57:X59"/>
    <mergeCell ref="Y57:AF59"/>
    <mergeCell ref="AH57:AL57"/>
    <mergeCell ref="AH58:AL58"/>
    <mergeCell ref="AM58:AS58"/>
    <mergeCell ref="AT58:BC58"/>
    <mergeCell ref="AH59:AL59"/>
    <mergeCell ref="AM59:AS59"/>
    <mergeCell ref="AT59:BC59"/>
    <mergeCell ref="B60:AF60"/>
    <mergeCell ref="AH60:AL60"/>
    <mergeCell ref="AM60:AS60"/>
    <mergeCell ref="AT60:BC60"/>
    <mergeCell ref="B61:X62"/>
    <mergeCell ref="Y61:AF62"/>
    <mergeCell ref="AH61:AL61"/>
    <mergeCell ref="AM61:AS61"/>
    <mergeCell ref="AT61:BC61"/>
    <mergeCell ref="AH62:AL62"/>
    <mergeCell ref="AM62:AS62"/>
    <mergeCell ref="AT62:BC62"/>
    <mergeCell ref="B63:X64"/>
    <mergeCell ref="Y63:AF64"/>
    <mergeCell ref="AH63:AL63"/>
    <mergeCell ref="AM63:AS63"/>
    <mergeCell ref="AT63:BC63"/>
    <mergeCell ref="AH64:AL64"/>
    <mergeCell ref="AM64:AS64"/>
    <mergeCell ref="AT64:BC64"/>
    <mergeCell ref="B65:AF65"/>
    <mergeCell ref="AH65:AL65"/>
    <mergeCell ref="AM65:AS65"/>
    <mergeCell ref="AT65:BC65"/>
    <mergeCell ref="B66:X67"/>
    <mergeCell ref="Y66:AF67"/>
    <mergeCell ref="AH66:AL66"/>
    <mergeCell ref="AM66:AS66"/>
    <mergeCell ref="AT66:BC66"/>
    <mergeCell ref="AH67:AL67"/>
    <mergeCell ref="AM67:AS67"/>
    <mergeCell ref="AT67:BC67"/>
    <mergeCell ref="AM57:AS57"/>
    <mergeCell ref="A71:AF71"/>
    <mergeCell ref="AH71:AN72"/>
    <mergeCell ref="AO71:BC72"/>
    <mergeCell ref="A72:F72"/>
    <mergeCell ref="G72:AF72"/>
    <mergeCell ref="A69:X69"/>
    <mergeCell ref="Y69:AF69"/>
    <mergeCell ref="AH69:AL69"/>
    <mergeCell ref="AM69:AS69"/>
    <mergeCell ref="AT69:BB69"/>
    <mergeCell ref="A68:X68"/>
    <mergeCell ref="Y68:AF68"/>
    <mergeCell ref="AH68:AL68"/>
    <mergeCell ref="AM68:AS68"/>
    <mergeCell ref="AT68:BC68"/>
    <mergeCell ref="A95:M98"/>
    <mergeCell ref="A100:N100"/>
    <mergeCell ref="AL112:AM112"/>
    <mergeCell ref="AN112:AZ115"/>
    <mergeCell ref="A73:F73"/>
    <mergeCell ref="G73:AF73"/>
    <mergeCell ref="AH73:AN75"/>
    <mergeCell ref="AO73:BC75"/>
    <mergeCell ref="A74:F75"/>
    <mergeCell ref="G74:AF74"/>
    <mergeCell ref="G75:AF75"/>
  </mergeCells>
  <phoneticPr fontId="8"/>
  <printOptions horizontalCentered="1" verticalCentered="1"/>
  <pageMargins left="0.31496062992125984" right="0.31496062992125984" top="0.35433070866141736" bottom="0.15748031496062992" header="0.31496062992125984" footer="0.31496062992125984"/>
  <pageSetup paperSize="9" fitToHeight="0" orientation="portrait" r:id="rId1"/>
  <rowBreaks count="1" manualBreakCount="1">
    <brk id="52" max="5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592A-2D41-420B-A176-3DE54E991A90}">
  <dimension ref="A1:BJ45"/>
  <sheetViews>
    <sheetView showGridLines="0" showZeros="0" tabSelected="1" topLeftCell="A10" zoomScale="110" zoomScaleNormal="110" zoomScaleSheetLayoutView="100" workbookViewId="0">
      <selection activeCell="A25" sqref="A25"/>
    </sheetView>
  </sheetViews>
  <sheetFormatPr defaultColWidth="0" defaultRowHeight="11.25" zeroHeight="1"/>
  <cols>
    <col min="1" max="1" width="2.625" style="155" customWidth="1"/>
    <col min="2" max="62" width="1.625" style="155" customWidth="1"/>
    <col min="63" max="16384" width="1.625" style="155" hidden="1"/>
  </cols>
  <sheetData>
    <row r="1" spans="1:61" ht="17.100000000000001" customHeight="1">
      <c r="AL1" s="279"/>
      <c r="AM1" s="253"/>
      <c r="AN1" s="253"/>
      <c r="AO1" s="253"/>
      <c r="AP1" s="253"/>
      <c r="AQ1" s="253"/>
      <c r="AR1" s="253"/>
      <c r="AS1" s="254" t="s">
        <v>133</v>
      </c>
      <c r="AT1" s="668" t="s">
        <v>134</v>
      </c>
      <c r="AU1" s="668"/>
      <c r="AV1" s="668"/>
      <c r="AW1" s="668"/>
      <c r="AX1" s="668"/>
      <c r="AY1" s="668"/>
      <c r="AZ1" s="668"/>
      <c r="BA1" s="668"/>
      <c r="BB1" s="668"/>
      <c r="BC1" s="668"/>
      <c r="BD1" s="668"/>
      <c r="BE1" s="668"/>
      <c r="BF1" s="668"/>
      <c r="BG1" s="668"/>
      <c r="BH1" s="668"/>
      <c r="BI1" s="669"/>
    </row>
    <row r="2" spans="1:61" ht="17.100000000000001" customHeight="1">
      <c r="AL2" s="255"/>
      <c r="AM2" s="250"/>
      <c r="AN2" s="250"/>
      <c r="AO2" s="250"/>
      <c r="AP2" s="250"/>
      <c r="AQ2" s="250"/>
      <c r="AR2" s="250"/>
      <c r="AS2" s="256"/>
      <c r="AT2" s="670" t="s">
        <v>135</v>
      </c>
      <c r="AU2" s="670"/>
      <c r="AV2" s="670"/>
      <c r="AW2" s="670"/>
      <c r="AX2" s="670"/>
      <c r="AY2" s="670"/>
      <c r="AZ2" s="670"/>
      <c r="BA2" s="670"/>
      <c r="BB2" s="670"/>
      <c r="BC2" s="670"/>
      <c r="BD2" s="670"/>
      <c r="BE2" s="670"/>
      <c r="BF2" s="670"/>
      <c r="BG2" s="670"/>
      <c r="BH2" s="670"/>
      <c r="BI2" s="671"/>
    </row>
    <row r="3" spans="1:61" ht="17.100000000000001" customHeight="1">
      <c r="A3" s="672" t="s">
        <v>136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L3" s="253"/>
      <c r="AM3" s="253"/>
      <c r="AN3" s="253"/>
      <c r="AO3" s="253"/>
      <c r="AP3" s="253"/>
      <c r="AQ3" s="253"/>
      <c r="AR3" s="253"/>
      <c r="AS3" s="253"/>
      <c r="AT3" s="668"/>
      <c r="AU3" s="668"/>
      <c r="AV3" s="668"/>
      <c r="AW3" s="668"/>
      <c r="AX3" s="668"/>
      <c r="AY3" s="668"/>
      <c r="AZ3" s="668"/>
      <c r="BA3" s="668"/>
      <c r="BB3" s="668"/>
      <c r="BC3" s="668"/>
      <c r="BD3" s="668"/>
      <c r="BE3" s="668"/>
      <c r="BF3" s="668"/>
      <c r="BG3" s="668"/>
      <c r="BH3" s="668"/>
      <c r="BI3" s="668"/>
    </row>
    <row r="4" spans="1:61">
      <c r="A4" s="673"/>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row>
    <row r="5" spans="1:61" ht="18.600000000000001" customHeight="1">
      <c r="A5" s="674">
        <v>1</v>
      </c>
      <c r="B5" s="675" t="s">
        <v>405</v>
      </c>
      <c r="C5" s="676"/>
      <c r="D5" s="676"/>
      <c r="E5" s="676"/>
      <c r="F5" s="676"/>
      <c r="G5" s="676"/>
      <c r="H5" s="676"/>
      <c r="I5" s="676"/>
      <c r="J5" s="676"/>
      <c r="K5" s="676"/>
      <c r="L5" s="676"/>
      <c r="M5" s="676"/>
      <c r="N5" s="676"/>
      <c r="O5" s="676"/>
      <c r="P5" s="676"/>
      <c r="Q5" s="676"/>
      <c r="R5" s="676"/>
      <c r="S5" s="676"/>
      <c r="T5" s="677"/>
      <c r="U5" s="674" t="s">
        <v>137</v>
      </c>
      <c r="V5" s="674"/>
      <c r="W5" s="674"/>
      <c r="X5" s="674"/>
      <c r="Y5" s="674"/>
      <c r="Z5" s="281" t="s">
        <v>927</v>
      </c>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3"/>
    </row>
    <row r="6" spans="1:61" ht="18.600000000000001" customHeight="1">
      <c r="A6" s="674"/>
      <c r="B6" s="678"/>
      <c r="C6" s="679"/>
      <c r="D6" s="679"/>
      <c r="E6" s="679"/>
      <c r="F6" s="679"/>
      <c r="G6" s="679"/>
      <c r="H6" s="679"/>
      <c r="I6" s="679"/>
      <c r="J6" s="679"/>
      <c r="K6" s="679"/>
      <c r="L6" s="679"/>
      <c r="M6" s="679"/>
      <c r="N6" s="679"/>
      <c r="O6" s="679"/>
      <c r="P6" s="679"/>
      <c r="Q6" s="679"/>
      <c r="R6" s="679"/>
      <c r="S6" s="679"/>
      <c r="T6" s="680"/>
      <c r="U6" s="674"/>
      <c r="V6" s="674"/>
      <c r="W6" s="674"/>
      <c r="X6" s="674"/>
      <c r="Y6" s="674"/>
      <c r="Z6" s="284" t="s">
        <v>374</v>
      </c>
      <c r="AA6" s="156"/>
      <c r="AB6" s="156"/>
      <c r="AC6" s="156"/>
      <c r="AD6" s="156"/>
      <c r="AE6" s="156"/>
      <c r="AF6" s="156"/>
      <c r="AG6" s="156"/>
      <c r="AH6" s="156"/>
      <c r="AI6" s="156"/>
      <c r="AJ6" s="156"/>
      <c r="AK6" s="156"/>
      <c r="AL6" s="684" t="s">
        <v>889</v>
      </c>
      <c r="AM6" s="685"/>
      <c r="AN6" s="685"/>
      <c r="AO6" s="685"/>
      <c r="AP6" s="685"/>
      <c r="AQ6" s="685"/>
      <c r="AR6" s="685"/>
      <c r="AS6" s="685"/>
      <c r="AT6" s="685"/>
      <c r="AU6" s="685"/>
      <c r="AV6" s="685"/>
      <c r="AW6" s="685"/>
      <c r="AX6" s="685"/>
      <c r="AY6" s="685"/>
      <c r="AZ6" s="685"/>
      <c r="BA6" s="685"/>
      <c r="BB6" s="685"/>
      <c r="BC6" s="685"/>
      <c r="BD6" s="685"/>
      <c r="BE6" s="685"/>
      <c r="BF6" s="685"/>
      <c r="BG6" s="685"/>
      <c r="BH6" s="685"/>
      <c r="BI6" s="285" t="s">
        <v>96</v>
      </c>
    </row>
    <row r="7" spans="1:61" ht="18.600000000000001" customHeight="1">
      <c r="A7" s="674"/>
      <c r="B7" s="681"/>
      <c r="C7" s="682"/>
      <c r="D7" s="682"/>
      <c r="E7" s="682"/>
      <c r="F7" s="682"/>
      <c r="G7" s="682"/>
      <c r="H7" s="682"/>
      <c r="I7" s="682"/>
      <c r="J7" s="682"/>
      <c r="K7" s="682"/>
      <c r="L7" s="682"/>
      <c r="M7" s="682"/>
      <c r="N7" s="682"/>
      <c r="O7" s="682"/>
      <c r="P7" s="682"/>
      <c r="Q7" s="682"/>
      <c r="R7" s="682"/>
      <c r="S7" s="682"/>
      <c r="T7" s="683"/>
      <c r="U7" s="674"/>
      <c r="V7" s="674"/>
      <c r="W7" s="674"/>
      <c r="X7" s="674"/>
      <c r="Y7" s="674"/>
      <c r="Z7" s="286" t="s">
        <v>151</v>
      </c>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8"/>
    </row>
    <row r="8" spans="1:61" ht="18.600000000000001" customHeight="1">
      <c r="A8" s="686">
        <v>2</v>
      </c>
      <c r="B8" s="687" t="s">
        <v>384</v>
      </c>
      <c r="C8" s="688"/>
      <c r="D8" s="688"/>
      <c r="E8" s="688"/>
      <c r="F8" s="688"/>
      <c r="G8" s="688"/>
      <c r="H8" s="688"/>
      <c r="I8" s="688"/>
      <c r="J8" s="688"/>
      <c r="K8" s="688"/>
      <c r="L8" s="688"/>
      <c r="M8" s="688"/>
      <c r="N8" s="688"/>
      <c r="O8" s="688"/>
      <c r="P8" s="688"/>
      <c r="Q8" s="688"/>
      <c r="R8" s="688"/>
      <c r="S8" s="688"/>
      <c r="T8" s="689"/>
      <c r="U8" s="665" t="s">
        <v>406</v>
      </c>
      <c r="V8" s="666"/>
      <c r="W8" s="666"/>
      <c r="X8" s="666"/>
      <c r="Y8" s="666"/>
      <c r="Z8" s="279" t="s">
        <v>385</v>
      </c>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90"/>
    </row>
    <row r="9" spans="1:61" ht="18.600000000000001" customHeight="1">
      <c r="A9" s="686"/>
      <c r="B9" s="692" t="s">
        <v>138</v>
      </c>
      <c r="C9" s="693"/>
      <c r="D9" s="693"/>
      <c r="E9" s="693"/>
      <c r="F9" s="693"/>
      <c r="G9" s="693"/>
      <c r="H9" s="693"/>
      <c r="I9" s="693"/>
      <c r="J9" s="693"/>
      <c r="K9" s="693"/>
      <c r="L9" s="693"/>
      <c r="M9" s="693"/>
      <c r="N9" s="693"/>
      <c r="O9" s="693"/>
      <c r="P9" s="693"/>
      <c r="Q9" s="693"/>
      <c r="R9" s="693"/>
      <c r="S9" s="693"/>
      <c r="T9" s="694"/>
      <c r="U9" s="690"/>
      <c r="V9" s="691"/>
      <c r="W9" s="691"/>
      <c r="X9" s="691"/>
      <c r="Y9" s="691"/>
      <c r="Z9" s="255" t="s">
        <v>139</v>
      </c>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91"/>
    </row>
    <row r="10" spans="1:61" ht="18.600000000000001" customHeight="1">
      <c r="A10" s="251"/>
      <c r="B10" s="252"/>
      <c r="C10" s="252"/>
      <c r="D10" s="252"/>
      <c r="E10" s="252"/>
      <c r="F10" s="252"/>
      <c r="G10" s="252"/>
      <c r="H10" s="252"/>
      <c r="I10" s="252"/>
      <c r="J10" s="252"/>
      <c r="K10" s="252"/>
      <c r="L10" s="252"/>
      <c r="M10" s="252"/>
      <c r="N10" s="252"/>
      <c r="O10" s="252"/>
      <c r="P10" s="252"/>
      <c r="Q10" s="252"/>
      <c r="R10" s="252"/>
      <c r="S10" s="252"/>
      <c r="T10" s="252"/>
      <c r="U10" s="251"/>
      <c r="V10" s="251"/>
      <c r="W10" s="251"/>
      <c r="X10" s="251"/>
      <c r="Y10" s="251"/>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row>
    <row r="11" spans="1:61" ht="26.1" customHeight="1">
      <c r="A11" s="673" t="s">
        <v>140</v>
      </c>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row>
    <row r="12" spans="1:61" ht="18.600000000000001" customHeight="1">
      <c r="A12" s="292">
        <v>1</v>
      </c>
      <c r="B12" s="664" t="s">
        <v>593</v>
      </c>
      <c r="C12" s="662"/>
      <c r="D12" s="662"/>
      <c r="E12" s="662"/>
      <c r="F12" s="662"/>
      <c r="G12" s="662"/>
      <c r="H12" s="662"/>
      <c r="I12" s="662"/>
      <c r="J12" s="662"/>
      <c r="K12" s="662"/>
      <c r="L12" s="662"/>
      <c r="M12" s="662"/>
      <c r="N12" s="662"/>
      <c r="O12" s="662"/>
      <c r="P12" s="662"/>
      <c r="Q12" s="662"/>
      <c r="R12" s="662"/>
      <c r="S12" s="662"/>
      <c r="T12" s="663"/>
      <c r="U12" s="665" t="s">
        <v>406</v>
      </c>
      <c r="V12" s="666"/>
      <c r="W12" s="666"/>
      <c r="X12" s="666"/>
      <c r="Y12" s="667"/>
      <c r="Z12" s="279"/>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90"/>
    </row>
    <row r="13" spans="1:61" ht="18.600000000000001" customHeight="1">
      <c r="A13" s="695">
        <v>2</v>
      </c>
      <c r="B13" s="675" t="s">
        <v>141</v>
      </c>
      <c r="C13" s="676"/>
      <c r="D13" s="676"/>
      <c r="E13" s="676"/>
      <c r="F13" s="676"/>
      <c r="G13" s="676"/>
      <c r="H13" s="676"/>
      <c r="I13" s="676"/>
      <c r="J13" s="676"/>
      <c r="K13" s="676"/>
      <c r="L13" s="676"/>
      <c r="M13" s="676"/>
      <c r="N13" s="676"/>
      <c r="O13" s="676"/>
      <c r="P13" s="676"/>
      <c r="Q13" s="676"/>
      <c r="R13" s="676"/>
      <c r="S13" s="676"/>
      <c r="T13" s="677"/>
      <c r="U13" s="697" t="s">
        <v>410</v>
      </c>
      <c r="V13" s="698"/>
      <c r="W13" s="698"/>
      <c r="X13" s="698"/>
      <c r="Y13" s="699"/>
      <c r="Z13" s="294" t="s">
        <v>924</v>
      </c>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6"/>
    </row>
    <row r="14" spans="1:61" ht="18.600000000000001" customHeight="1">
      <c r="A14" s="696"/>
      <c r="B14" s="681"/>
      <c r="C14" s="682"/>
      <c r="D14" s="682"/>
      <c r="E14" s="682"/>
      <c r="F14" s="682"/>
      <c r="G14" s="682"/>
      <c r="H14" s="682"/>
      <c r="I14" s="682"/>
      <c r="J14" s="682"/>
      <c r="K14" s="682"/>
      <c r="L14" s="682"/>
      <c r="M14" s="682"/>
      <c r="N14" s="682"/>
      <c r="O14" s="682"/>
      <c r="P14" s="682"/>
      <c r="Q14" s="682"/>
      <c r="R14" s="682"/>
      <c r="S14" s="682"/>
      <c r="T14" s="683"/>
      <c r="U14" s="700"/>
      <c r="V14" s="701"/>
      <c r="W14" s="701"/>
      <c r="X14" s="701"/>
      <c r="Y14" s="702"/>
      <c r="Z14" s="297" t="s">
        <v>928</v>
      </c>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9"/>
    </row>
    <row r="15" spans="1:61" ht="18.600000000000001" customHeight="1">
      <c r="A15" s="703">
        <v>3</v>
      </c>
      <c r="B15" s="664" t="s">
        <v>591</v>
      </c>
      <c r="C15" s="662"/>
      <c r="D15" s="662"/>
      <c r="E15" s="662"/>
      <c r="F15" s="662"/>
      <c r="G15" s="662"/>
      <c r="H15" s="662"/>
      <c r="I15" s="662"/>
      <c r="J15" s="662"/>
      <c r="K15" s="662"/>
      <c r="L15" s="662"/>
      <c r="M15" s="662"/>
      <c r="N15" s="662"/>
      <c r="O15" s="662"/>
      <c r="P15" s="662"/>
      <c r="Q15" s="662"/>
      <c r="R15" s="662"/>
      <c r="S15" s="662"/>
      <c r="T15" s="663"/>
      <c r="U15" s="665" t="s">
        <v>406</v>
      </c>
      <c r="V15" s="666"/>
      <c r="W15" s="666"/>
      <c r="X15" s="666"/>
      <c r="Y15" s="667"/>
      <c r="Z15" s="279" t="s">
        <v>929</v>
      </c>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90"/>
    </row>
    <row r="16" spans="1:61" ht="18.600000000000001" customHeight="1">
      <c r="A16" s="704"/>
      <c r="B16" s="692"/>
      <c r="C16" s="693"/>
      <c r="D16" s="693"/>
      <c r="E16" s="693"/>
      <c r="F16" s="693"/>
      <c r="G16" s="693"/>
      <c r="H16" s="693"/>
      <c r="I16" s="693"/>
      <c r="J16" s="693"/>
      <c r="K16" s="693"/>
      <c r="L16" s="693"/>
      <c r="M16" s="693"/>
      <c r="N16" s="693"/>
      <c r="O16" s="693"/>
      <c r="P16" s="693"/>
      <c r="Q16" s="693"/>
      <c r="R16" s="693"/>
      <c r="S16" s="693"/>
      <c r="T16" s="694"/>
      <c r="U16" s="690"/>
      <c r="V16" s="691"/>
      <c r="W16" s="691"/>
      <c r="X16" s="691"/>
      <c r="Y16" s="705"/>
      <c r="Z16" s="255" t="s">
        <v>142</v>
      </c>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91"/>
    </row>
    <row r="17" spans="1:61" ht="18.600000000000001" customHeight="1">
      <c r="A17" s="703">
        <v>4</v>
      </c>
      <c r="B17" s="664" t="s">
        <v>387</v>
      </c>
      <c r="C17" s="662"/>
      <c r="D17" s="662"/>
      <c r="E17" s="662"/>
      <c r="F17" s="662"/>
      <c r="G17" s="662"/>
      <c r="H17" s="662"/>
      <c r="I17" s="662"/>
      <c r="J17" s="662"/>
      <c r="K17" s="662"/>
      <c r="L17" s="662"/>
      <c r="M17" s="662"/>
      <c r="N17" s="662"/>
      <c r="O17" s="662"/>
      <c r="P17" s="662"/>
      <c r="Q17" s="662"/>
      <c r="R17" s="662"/>
      <c r="S17" s="662"/>
      <c r="T17" s="663"/>
      <c r="U17" s="686" t="s">
        <v>406</v>
      </c>
      <c r="V17" s="686"/>
      <c r="W17" s="686"/>
      <c r="X17" s="686"/>
      <c r="Y17" s="686"/>
      <c r="Z17" s="293" t="s">
        <v>444</v>
      </c>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1"/>
    </row>
    <row r="18" spans="1:61" ht="18.600000000000001" customHeight="1">
      <c r="A18" s="704"/>
      <c r="B18" s="692" t="s">
        <v>386</v>
      </c>
      <c r="C18" s="693"/>
      <c r="D18" s="693"/>
      <c r="E18" s="693"/>
      <c r="F18" s="693"/>
      <c r="G18" s="693"/>
      <c r="H18" s="693"/>
      <c r="I18" s="693"/>
      <c r="J18" s="693"/>
      <c r="K18" s="693"/>
      <c r="L18" s="693"/>
      <c r="M18" s="693"/>
      <c r="N18" s="693"/>
      <c r="O18" s="693"/>
      <c r="P18" s="693"/>
      <c r="Q18" s="693"/>
      <c r="R18" s="693"/>
      <c r="S18" s="693"/>
      <c r="T18" s="694"/>
      <c r="U18" s="686"/>
      <c r="V18" s="686"/>
      <c r="W18" s="686"/>
      <c r="X18" s="686"/>
      <c r="Y18" s="686"/>
      <c r="Z18" s="255" t="s">
        <v>445</v>
      </c>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3"/>
    </row>
    <row r="19" spans="1:61" ht="18.600000000000001" customHeight="1">
      <c r="A19" s="292">
        <v>5</v>
      </c>
      <c r="B19" s="706" t="s">
        <v>592</v>
      </c>
      <c r="C19" s="707"/>
      <c r="D19" s="707"/>
      <c r="E19" s="707"/>
      <c r="F19" s="707"/>
      <c r="G19" s="707"/>
      <c r="H19" s="707"/>
      <c r="I19" s="707"/>
      <c r="J19" s="707"/>
      <c r="K19" s="707"/>
      <c r="L19" s="707"/>
      <c r="M19" s="707"/>
      <c r="N19" s="707"/>
      <c r="O19" s="707"/>
      <c r="P19" s="707"/>
      <c r="Q19" s="707"/>
      <c r="R19" s="707"/>
      <c r="S19" s="707"/>
      <c r="T19" s="708"/>
      <c r="U19" s="665" t="s">
        <v>407</v>
      </c>
      <c r="V19" s="666"/>
      <c r="W19" s="666"/>
      <c r="X19" s="666"/>
      <c r="Y19" s="667"/>
      <c r="Z19" s="664" t="s">
        <v>143</v>
      </c>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3"/>
    </row>
    <row r="20" spans="1:61" ht="18.600000000000001" customHeight="1">
      <c r="A20" s="686">
        <v>6</v>
      </c>
      <c r="B20" s="709" t="s">
        <v>442</v>
      </c>
      <c r="C20" s="710"/>
      <c r="D20" s="710"/>
      <c r="E20" s="710"/>
      <c r="F20" s="710"/>
      <c r="G20" s="710"/>
      <c r="H20" s="710"/>
      <c r="I20" s="710"/>
      <c r="J20" s="710"/>
      <c r="K20" s="710"/>
      <c r="L20" s="710"/>
      <c r="M20" s="710"/>
      <c r="N20" s="710"/>
      <c r="O20" s="710"/>
      <c r="P20" s="710"/>
      <c r="Q20" s="710"/>
      <c r="R20" s="710"/>
      <c r="S20" s="710"/>
      <c r="T20" s="710"/>
      <c r="U20" s="665" t="s">
        <v>408</v>
      </c>
      <c r="V20" s="666"/>
      <c r="W20" s="666"/>
      <c r="X20" s="666"/>
      <c r="Y20" s="667"/>
      <c r="Z20" s="664" t="s">
        <v>143</v>
      </c>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3"/>
    </row>
    <row r="21" spans="1:61" ht="18.600000000000001" customHeight="1">
      <c r="A21" s="686"/>
      <c r="B21" s="711" t="s">
        <v>303</v>
      </c>
      <c r="C21" s="712"/>
      <c r="D21" s="712"/>
      <c r="E21" s="712"/>
      <c r="F21" s="712"/>
      <c r="G21" s="712"/>
      <c r="H21" s="712"/>
      <c r="I21" s="712"/>
      <c r="J21" s="712"/>
      <c r="K21" s="712"/>
      <c r="L21" s="712"/>
      <c r="M21" s="712"/>
      <c r="N21" s="712"/>
      <c r="O21" s="712"/>
      <c r="P21" s="712"/>
      <c r="Q21" s="712"/>
      <c r="R21" s="712"/>
      <c r="S21" s="712"/>
      <c r="T21" s="712"/>
      <c r="U21" s="690"/>
      <c r="V21" s="691"/>
      <c r="W21" s="691"/>
      <c r="X21" s="691"/>
      <c r="Y21" s="705"/>
      <c r="Z21" s="692"/>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4"/>
    </row>
    <row r="22" spans="1:61" ht="18.600000000000001" customHeight="1">
      <c r="A22" s="686">
        <v>7</v>
      </c>
      <c r="B22" s="709" t="s">
        <v>318</v>
      </c>
      <c r="C22" s="710"/>
      <c r="D22" s="710"/>
      <c r="E22" s="710"/>
      <c r="F22" s="710"/>
      <c r="G22" s="710"/>
      <c r="H22" s="710"/>
      <c r="I22" s="710"/>
      <c r="J22" s="710"/>
      <c r="K22" s="710"/>
      <c r="L22" s="710"/>
      <c r="M22" s="710"/>
      <c r="N22" s="710"/>
      <c r="O22" s="710"/>
      <c r="P22" s="710"/>
      <c r="Q22" s="710"/>
      <c r="R22" s="710"/>
      <c r="S22" s="710"/>
      <c r="T22" s="713"/>
      <c r="U22" s="686" t="s">
        <v>408</v>
      </c>
      <c r="V22" s="686"/>
      <c r="W22" s="686"/>
      <c r="X22" s="686"/>
      <c r="Y22" s="686"/>
      <c r="Z22" s="664" t="s">
        <v>143</v>
      </c>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3"/>
    </row>
    <row r="23" spans="1:61" ht="18.600000000000001" customHeight="1">
      <c r="A23" s="686"/>
      <c r="B23" s="711" t="s">
        <v>443</v>
      </c>
      <c r="C23" s="712"/>
      <c r="D23" s="712"/>
      <c r="E23" s="712"/>
      <c r="F23" s="712"/>
      <c r="G23" s="712"/>
      <c r="H23" s="712"/>
      <c r="I23" s="712"/>
      <c r="J23" s="712"/>
      <c r="K23" s="712"/>
      <c r="L23" s="712"/>
      <c r="M23" s="712"/>
      <c r="N23" s="712"/>
      <c r="O23" s="712"/>
      <c r="P23" s="712"/>
      <c r="Q23" s="712"/>
      <c r="R23" s="712"/>
      <c r="S23" s="712"/>
      <c r="T23" s="714"/>
      <c r="U23" s="686"/>
      <c r="V23" s="686"/>
      <c r="W23" s="686"/>
      <c r="X23" s="686"/>
      <c r="Y23" s="686"/>
      <c r="Z23" s="692"/>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c r="BC23" s="693"/>
      <c r="BD23" s="693"/>
      <c r="BE23" s="693"/>
      <c r="BF23" s="693"/>
      <c r="BG23" s="693"/>
      <c r="BH23" s="693"/>
      <c r="BI23" s="694"/>
    </row>
    <row r="24" spans="1:61" ht="18.600000000000001" customHeight="1">
      <c r="A24" s="289">
        <v>8</v>
      </c>
      <c r="B24" s="718" t="s">
        <v>103</v>
      </c>
      <c r="C24" s="719"/>
      <c r="D24" s="719"/>
      <c r="E24" s="719"/>
      <c r="F24" s="719"/>
      <c r="G24" s="719"/>
      <c r="H24" s="719"/>
      <c r="I24" s="719"/>
      <c r="J24" s="719"/>
      <c r="K24" s="719"/>
      <c r="L24" s="719"/>
      <c r="M24" s="719"/>
      <c r="N24" s="719"/>
      <c r="O24" s="719"/>
      <c r="P24" s="719"/>
      <c r="Q24" s="719"/>
      <c r="R24" s="719"/>
      <c r="S24" s="719"/>
      <c r="T24" s="720"/>
      <c r="U24" s="686" t="s">
        <v>408</v>
      </c>
      <c r="V24" s="686"/>
      <c r="W24" s="686"/>
      <c r="X24" s="686"/>
      <c r="Y24" s="686"/>
      <c r="Z24" s="661" t="s">
        <v>930</v>
      </c>
      <c r="AA24" s="662"/>
      <c r="AB24" s="662"/>
      <c r="AC24" s="662"/>
      <c r="AD24" s="662"/>
      <c r="AE24" s="662"/>
      <c r="AF24" s="662"/>
      <c r="AG24" s="662"/>
      <c r="AH24" s="662"/>
      <c r="AI24" s="662"/>
      <c r="AJ24" s="662"/>
      <c r="AK24" s="662"/>
      <c r="AL24" s="662"/>
      <c r="AM24" s="662"/>
      <c r="AN24" s="662"/>
      <c r="AO24" s="662"/>
      <c r="AP24" s="662"/>
      <c r="AQ24" s="662"/>
      <c r="AR24" s="662"/>
      <c r="AS24" s="662"/>
      <c r="AT24" s="662"/>
      <c r="AU24" s="662"/>
      <c r="AV24" s="662"/>
      <c r="AW24" s="662"/>
      <c r="AX24" s="662"/>
      <c r="AY24" s="662"/>
      <c r="AZ24" s="662"/>
      <c r="BA24" s="662"/>
      <c r="BB24" s="662"/>
      <c r="BC24" s="662"/>
      <c r="BD24" s="662"/>
      <c r="BE24" s="662"/>
      <c r="BF24" s="662"/>
      <c r="BG24" s="662"/>
      <c r="BH24" s="662"/>
      <c r="BI24" s="663"/>
    </row>
    <row r="25" spans="1:61" ht="18.600000000000001" customHeight="1">
      <c r="A25" s="292">
        <v>9</v>
      </c>
      <c r="B25" s="293" t="s">
        <v>1510</v>
      </c>
      <c r="C25" s="252"/>
      <c r="D25" s="252"/>
      <c r="E25" s="252"/>
      <c r="F25" s="252"/>
      <c r="G25" s="252"/>
      <c r="H25" s="252"/>
      <c r="I25" s="252"/>
      <c r="J25" s="252"/>
      <c r="K25" s="252"/>
      <c r="L25" s="252"/>
      <c r="M25" s="252"/>
      <c r="N25" s="252"/>
      <c r="O25" s="252"/>
      <c r="P25" s="252"/>
      <c r="Q25" s="252"/>
      <c r="R25" s="252"/>
      <c r="S25" s="252"/>
      <c r="T25" s="478"/>
      <c r="U25" s="686" t="s">
        <v>408</v>
      </c>
      <c r="V25" s="686"/>
      <c r="W25" s="686"/>
      <c r="X25" s="686"/>
      <c r="Y25" s="686"/>
      <c r="Z25" s="661" t="s">
        <v>930</v>
      </c>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62"/>
      <c r="BI25" s="663"/>
    </row>
    <row r="26" spans="1:61" ht="18.600000000000001" customHeight="1">
      <c r="A26" s="703">
        <v>10</v>
      </c>
      <c r="B26" s="687" t="s">
        <v>452</v>
      </c>
      <c r="C26" s="688"/>
      <c r="D26" s="688"/>
      <c r="E26" s="688"/>
      <c r="F26" s="688"/>
      <c r="G26" s="688"/>
      <c r="H26" s="688"/>
      <c r="I26" s="688"/>
      <c r="J26" s="688"/>
      <c r="K26" s="688"/>
      <c r="L26" s="688"/>
      <c r="M26" s="688"/>
      <c r="N26" s="688"/>
      <c r="O26" s="688"/>
      <c r="P26" s="688"/>
      <c r="Q26" s="688"/>
      <c r="R26" s="688"/>
      <c r="S26" s="688"/>
      <c r="T26" s="689"/>
      <c r="U26" s="665" t="s">
        <v>406</v>
      </c>
      <c r="V26" s="666"/>
      <c r="W26" s="666"/>
      <c r="X26" s="666"/>
      <c r="Y26" s="667"/>
      <c r="Z26" s="279" t="s">
        <v>453</v>
      </c>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90"/>
    </row>
    <row r="27" spans="1:61" ht="18.600000000000001" customHeight="1">
      <c r="A27" s="704"/>
      <c r="B27" s="715"/>
      <c r="C27" s="716"/>
      <c r="D27" s="716"/>
      <c r="E27" s="716"/>
      <c r="F27" s="716"/>
      <c r="G27" s="716"/>
      <c r="H27" s="716"/>
      <c r="I27" s="716"/>
      <c r="J27" s="716"/>
      <c r="K27" s="716"/>
      <c r="L27" s="716"/>
      <c r="M27" s="716"/>
      <c r="N27" s="716"/>
      <c r="O27" s="716"/>
      <c r="P27" s="716"/>
      <c r="Q27" s="716"/>
      <c r="R27" s="716"/>
      <c r="S27" s="716"/>
      <c r="T27" s="717"/>
      <c r="U27" s="690"/>
      <c r="V27" s="691"/>
      <c r="W27" s="691"/>
      <c r="X27" s="691"/>
      <c r="Y27" s="705"/>
      <c r="Z27" s="250" t="s">
        <v>451</v>
      </c>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91"/>
    </row>
    <row r="28" spans="1:61" ht="18.600000000000001" customHeight="1">
      <c r="A28" s="289">
        <v>11</v>
      </c>
      <c r="B28" s="718" t="s">
        <v>454</v>
      </c>
      <c r="C28" s="719"/>
      <c r="D28" s="719"/>
      <c r="E28" s="719"/>
      <c r="F28" s="719"/>
      <c r="G28" s="719"/>
      <c r="H28" s="719"/>
      <c r="I28" s="719"/>
      <c r="J28" s="719"/>
      <c r="K28" s="719"/>
      <c r="L28" s="719"/>
      <c r="M28" s="719"/>
      <c r="N28" s="719"/>
      <c r="O28" s="719"/>
      <c r="P28" s="719"/>
      <c r="Q28" s="719"/>
      <c r="R28" s="719"/>
      <c r="S28" s="719"/>
      <c r="T28" s="720"/>
      <c r="U28" s="686" t="s">
        <v>406</v>
      </c>
      <c r="V28" s="686"/>
      <c r="W28" s="686"/>
      <c r="X28" s="686"/>
      <c r="Y28" s="686"/>
      <c r="Z28" s="304" t="s">
        <v>931</v>
      </c>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5"/>
    </row>
    <row r="29" spans="1:61" ht="18.600000000000001" customHeight="1">
      <c r="A29" s="280">
        <v>12</v>
      </c>
      <c r="B29" s="724" t="s">
        <v>144</v>
      </c>
      <c r="C29" s="725"/>
      <c r="D29" s="725"/>
      <c r="E29" s="725"/>
      <c r="F29" s="725"/>
      <c r="G29" s="725"/>
      <c r="H29" s="725"/>
      <c r="I29" s="725"/>
      <c r="J29" s="725"/>
      <c r="K29" s="725"/>
      <c r="L29" s="725"/>
      <c r="M29" s="725"/>
      <c r="N29" s="725"/>
      <c r="O29" s="725"/>
      <c r="P29" s="725"/>
      <c r="Q29" s="725"/>
      <c r="R29" s="725"/>
      <c r="S29" s="725"/>
      <c r="T29" s="726"/>
      <c r="U29" s="674" t="s">
        <v>137</v>
      </c>
      <c r="V29" s="674"/>
      <c r="W29" s="674"/>
      <c r="X29" s="674"/>
      <c r="Y29" s="674"/>
      <c r="Z29" s="306" t="s">
        <v>145</v>
      </c>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7"/>
    </row>
    <row r="30" spans="1:61" ht="18.600000000000001" customHeight="1">
      <c r="A30" s="280">
        <v>13</v>
      </c>
      <c r="B30" s="724" t="s">
        <v>146</v>
      </c>
      <c r="C30" s="725"/>
      <c r="D30" s="725"/>
      <c r="E30" s="725"/>
      <c r="F30" s="725"/>
      <c r="G30" s="725"/>
      <c r="H30" s="725"/>
      <c r="I30" s="725"/>
      <c r="J30" s="725"/>
      <c r="K30" s="725"/>
      <c r="L30" s="725"/>
      <c r="M30" s="725"/>
      <c r="N30" s="725"/>
      <c r="O30" s="725"/>
      <c r="P30" s="725"/>
      <c r="Q30" s="725"/>
      <c r="R30" s="725"/>
      <c r="S30" s="725"/>
      <c r="T30" s="726"/>
      <c r="U30" s="674" t="s">
        <v>137</v>
      </c>
      <c r="V30" s="674"/>
      <c r="W30" s="674"/>
      <c r="X30" s="674"/>
      <c r="Y30" s="674"/>
      <c r="Z30" s="306" t="s">
        <v>147</v>
      </c>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7"/>
    </row>
    <row r="31" spans="1:61" ht="18.600000000000001" customHeight="1">
      <c r="A31" s="289">
        <v>14</v>
      </c>
      <c r="B31" s="718" t="s">
        <v>148</v>
      </c>
      <c r="C31" s="719"/>
      <c r="D31" s="719"/>
      <c r="E31" s="719"/>
      <c r="F31" s="719"/>
      <c r="G31" s="719"/>
      <c r="H31" s="719"/>
      <c r="I31" s="719"/>
      <c r="J31" s="719"/>
      <c r="K31" s="719"/>
      <c r="L31" s="719"/>
      <c r="M31" s="719"/>
      <c r="N31" s="719"/>
      <c r="O31" s="719"/>
      <c r="P31" s="719"/>
      <c r="Q31" s="719"/>
      <c r="R31" s="719"/>
      <c r="S31" s="719"/>
      <c r="T31" s="720"/>
      <c r="U31" s="686" t="s">
        <v>409</v>
      </c>
      <c r="V31" s="686"/>
      <c r="W31" s="686"/>
      <c r="X31" s="686"/>
      <c r="Y31" s="686"/>
      <c r="Z31" s="304" t="s">
        <v>411</v>
      </c>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5"/>
    </row>
    <row r="32" spans="1:61" ht="18.600000000000001" customHeight="1">
      <c r="A32" s="289">
        <v>15</v>
      </c>
      <c r="B32" s="718" t="s">
        <v>932</v>
      </c>
      <c r="C32" s="719"/>
      <c r="D32" s="719"/>
      <c r="E32" s="719"/>
      <c r="F32" s="719"/>
      <c r="G32" s="719"/>
      <c r="H32" s="719"/>
      <c r="I32" s="719"/>
      <c r="J32" s="719"/>
      <c r="K32" s="719"/>
      <c r="L32" s="719"/>
      <c r="M32" s="719"/>
      <c r="N32" s="719"/>
      <c r="O32" s="719"/>
      <c r="P32" s="719"/>
      <c r="Q32" s="719"/>
      <c r="R32" s="719"/>
      <c r="S32" s="719"/>
      <c r="T32" s="719"/>
      <c r="U32" s="721" t="s">
        <v>406</v>
      </c>
      <c r="V32" s="722"/>
      <c r="W32" s="722"/>
      <c r="X32" s="722"/>
      <c r="Y32" s="72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4"/>
    </row>
    <row r="33" spans="1:61" ht="18.600000000000001" customHeight="1">
      <c r="A33" s="278"/>
      <c r="B33" s="277"/>
      <c r="C33" s="277"/>
      <c r="D33" s="277"/>
      <c r="E33" s="277"/>
      <c r="F33" s="277"/>
      <c r="G33" s="277"/>
      <c r="H33" s="277"/>
      <c r="I33" s="277"/>
      <c r="J33" s="277"/>
      <c r="K33" s="277"/>
      <c r="L33" s="277"/>
      <c r="M33" s="277"/>
      <c r="N33" s="277"/>
      <c r="O33" s="277"/>
      <c r="P33" s="277"/>
      <c r="Q33" s="277"/>
      <c r="R33" s="277"/>
      <c r="S33" s="277"/>
      <c r="T33" s="277"/>
      <c r="U33" s="278"/>
      <c r="V33" s="278"/>
      <c r="W33" s="278"/>
      <c r="X33" s="278"/>
      <c r="Y33" s="278"/>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row>
    <row r="34" spans="1:61" ht="15.95" customHeight="1">
      <c r="A34" s="157" t="s">
        <v>149</v>
      </c>
      <c r="E34" s="155" t="s">
        <v>152</v>
      </c>
    </row>
    <row r="35" spans="1:61" ht="15.95" customHeight="1">
      <c r="E35" s="155" t="s">
        <v>150</v>
      </c>
    </row>
    <row r="36" spans="1:61" ht="15.95" customHeight="1">
      <c r="E36" s="155" t="s">
        <v>450</v>
      </c>
    </row>
    <row r="37" spans="1:61" ht="12.95" customHeight="1"/>
    <row r="38" spans="1:61" ht="9.75" customHeight="1"/>
    <row r="41" spans="1:61"/>
    <row r="42" spans="1:61"/>
    <row r="43" spans="1:61"/>
    <row r="44" spans="1:61"/>
    <row r="45" spans="1:61"/>
  </sheetData>
  <sheetProtection selectLockedCells="1"/>
  <mergeCells count="56">
    <mergeCell ref="B31:T31"/>
    <mergeCell ref="U31:Y31"/>
    <mergeCell ref="B32:T32"/>
    <mergeCell ref="U32:Y32"/>
    <mergeCell ref="B28:T28"/>
    <mergeCell ref="U28:Y28"/>
    <mergeCell ref="B29:T29"/>
    <mergeCell ref="U29:Y29"/>
    <mergeCell ref="B30:T30"/>
    <mergeCell ref="U30:Y30"/>
    <mergeCell ref="A26:A27"/>
    <mergeCell ref="B26:T27"/>
    <mergeCell ref="U26:Y27"/>
    <mergeCell ref="B24:T24"/>
    <mergeCell ref="U24:Y24"/>
    <mergeCell ref="U25:Y25"/>
    <mergeCell ref="Z24:BI24"/>
    <mergeCell ref="Z19:BI19"/>
    <mergeCell ref="A20:A21"/>
    <mergeCell ref="B20:T20"/>
    <mergeCell ref="U20:Y21"/>
    <mergeCell ref="Z20:BI21"/>
    <mergeCell ref="B21:T21"/>
    <mergeCell ref="A22:A23"/>
    <mergeCell ref="B22:T22"/>
    <mergeCell ref="U22:Y23"/>
    <mergeCell ref="Z22:BI23"/>
    <mergeCell ref="B23:T23"/>
    <mergeCell ref="A17:A18"/>
    <mergeCell ref="B17:T17"/>
    <mergeCell ref="U17:Y18"/>
    <mergeCell ref="B18:T18"/>
    <mergeCell ref="B19:T19"/>
    <mergeCell ref="U19:Y19"/>
    <mergeCell ref="A13:A14"/>
    <mergeCell ref="B13:T14"/>
    <mergeCell ref="U13:Y14"/>
    <mergeCell ref="A15:A16"/>
    <mergeCell ref="B15:T16"/>
    <mergeCell ref="U15:Y16"/>
    <mergeCell ref="Z25:BI25"/>
    <mergeCell ref="B12:T12"/>
    <mergeCell ref="U12:Y12"/>
    <mergeCell ref="AT1:BI1"/>
    <mergeCell ref="AT2:BI2"/>
    <mergeCell ref="A3:AJ4"/>
    <mergeCell ref="AT3:BI3"/>
    <mergeCell ref="A5:A7"/>
    <mergeCell ref="B5:T7"/>
    <mergeCell ref="U5:Y7"/>
    <mergeCell ref="AL6:BH6"/>
    <mergeCell ref="A8:A9"/>
    <mergeCell ref="B8:T8"/>
    <mergeCell ref="U8:Y9"/>
    <mergeCell ref="B9:T9"/>
    <mergeCell ref="A11:BI11"/>
  </mergeCells>
  <phoneticPr fontId="8"/>
  <hyperlinks>
    <hyperlink ref="AL6:BF6" r:id="rId1" display="http://web.pref.hyogo.jp/wd22/wd22_000000013.html" xr:uid="{D019EAB0-0EDE-4E7B-9483-3508E8CC019C}"/>
    <hyperlink ref="AL6:BH6" r:id="rId2" display="http://web.pref.hyogo.jp/wd22/wd22_000000013.html" xr:uid="{F294E3AD-A337-4B9F-BD64-6CF1237F5A11}"/>
    <hyperlink ref="AL6" r:id="rId3" xr:uid="{CEAC2ADA-B81D-4014-B268-9BB9EA0B2B49}"/>
  </hyperlinks>
  <pageMargins left="0.31496062992125984" right="0.31496062992125984" top="0.35433070866141736" bottom="0.35433070866141736" header="0.31496062992125984" footer="0.31496062992125984"/>
  <pageSetup paperSize="9" scale="98"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FAA9-F64F-4AAB-9EFC-4694B9526664}">
  <sheetPr>
    <pageSetUpPr fitToPage="1"/>
  </sheetPr>
  <dimension ref="A1:Z999"/>
  <sheetViews>
    <sheetView view="pageBreakPreview" zoomScaleNormal="100" zoomScaleSheetLayoutView="100" workbookViewId="0">
      <pane xSplit="1" ySplit="5" topLeftCell="B6" activePane="bottomRight" state="frozen"/>
      <selection activeCell="T23" sqref="T23"/>
      <selection pane="topRight" activeCell="T23" sqref="T23"/>
      <selection pane="bottomLeft" activeCell="T23" sqref="T23"/>
      <selection pane="bottomRight" activeCell="T23" sqref="T23"/>
    </sheetView>
  </sheetViews>
  <sheetFormatPr defaultColWidth="12.625" defaultRowHeight="15" customHeight="1"/>
  <cols>
    <col min="1" max="1" width="2.5" style="168" customWidth="1"/>
    <col min="2" max="2" width="15.375" style="168" customWidth="1"/>
    <col min="3" max="3" width="4.125" style="168" customWidth="1"/>
    <col min="4" max="4" width="28.25" style="168" customWidth="1"/>
    <col min="5" max="8" width="4.875" style="168" customWidth="1"/>
    <col min="9" max="9" width="72.375" style="168" bestFit="1" customWidth="1"/>
    <col min="10" max="10" width="0.25" style="168" customWidth="1"/>
    <col min="11" max="12" width="4.875" style="168" customWidth="1"/>
    <col min="13" max="13" width="80.875" style="168" customWidth="1"/>
    <col min="14" max="26" width="7.875" style="168" customWidth="1"/>
    <col min="27" max="16384" width="12.625" style="168"/>
  </cols>
  <sheetData>
    <row r="1" spans="1:26" ht="17.25">
      <c r="A1" s="169"/>
      <c r="B1" s="173" t="s">
        <v>653</v>
      </c>
      <c r="C1" s="173"/>
      <c r="D1" s="169"/>
      <c r="E1" s="169"/>
      <c r="F1" s="169"/>
      <c r="G1" s="169"/>
      <c r="H1" s="169"/>
      <c r="I1" s="169"/>
      <c r="J1" s="169"/>
      <c r="K1" s="169"/>
      <c r="L1" s="169"/>
      <c r="M1" s="169"/>
      <c r="N1" s="169"/>
      <c r="O1" s="169"/>
      <c r="P1" s="169"/>
      <c r="Q1" s="169"/>
      <c r="R1" s="169"/>
      <c r="S1" s="169"/>
      <c r="T1" s="169"/>
      <c r="U1" s="169"/>
      <c r="V1" s="169"/>
      <c r="W1" s="169"/>
      <c r="X1" s="169"/>
      <c r="Y1" s="169"/>
      <c r="Z1" s="169"/>
    </row>
    <row r="2" spans="1:26" ht="14.25">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26" ht="13.5" customHeight="1">
      <c r="A3" s="172"/>
      <c r="B3" s="733" t="s">
        <v>652</v>
      </c>
      <c r="C3" s="734"/>
      <c r="D3" s="737" t="s">
        <v>651</v>
      </c>
      <c r="E3" s="740" t="s">
        <v>650</v>
      </c>
      <c r="F3" s="741"/>
      <c r="G3" s="741"/>
      <c r="H3" s="742"/>
      <c r="I3" s="743" t="s">
        <v>401</v>
      </c>
      <c r="J3" s="172"/>
      <c r="K3" s="172"/>
      <c r="L3" s="172"/>
      <c r="M3" s="172"/>
      <c r="N3" s="172"/>
      <c r="O3" s="172"/>
      <c r="P3" s="172"/>
      <c r="Q3" s="172"/>
      <c r="R3" s="172"/>
      <c r="S3" s="172"/>
      <c r="T3" s="172"/>
      <c r="U3" s="172"/>
      <c r="V3" s="172"/>
      <c r="W3" s="172"/>
      <c r="X3" s="172"/>
      <c r="Y3" s="172"/>
      <c r="Z3" s="172"/>
    </row>
    <row r="4" spans="1:26" ht="14.25">
      <c r="A4" s="172"/>
      <c r="B4" s="729"/>
      <c r="C4" s="730"/>
      <c r="D4" s="738"/>
      <c r="E4" s="746" t="s">
        <v>649</v>
      </c>
      <c r="F4" s="747"/>
      <c r="G4" s="746" t="s">
        <v>648</v>
      </c>
      <c r="H4" s="747"/>
      <c r="I4" s="744"/>
      <c r="J4" s="172"/>
      <c r="K4" s="172"/>
      <c r="L4" s="172"/>
      <c r="M4" s="172"/>
      <c r="N4" s="172"/>
      <c r="O4" s="172"/>
      <c r="P4" s="172"/>
      <c r="Q4" s="172"/>
      <c r="R4" s="172"/>
      <c r="S4" s="172"/>
      <c r="T4" s="172"/>
      <c r="U4" s="172"/>
      <c r="V4" s="172"/>
      <c r="W4" s="172"/>
      <c r="X4" s="172"/>
      <c r="Y4" s="172"/>
      <c r="Z4" s="172"/>
    </row>
    <row r="5" spans="1:26" ht="14.25">
      <c r="A5" s="172"/>
      <c r="B5" s="735"/>
      <c r="C5" s="736"/>
      <c r="D5" s="739"/>
      <c r="E5" s="174" t="s">
        <v>647</v>
      </c>
      <c r="F5" s="174" t="s">
        <v>646</v>
      </c>
      <c r="G5" s="174" t="s">
        <v>647</v>
      </c>
      <c r="H5" s="174" t="s">
        <v>646</v>
      </c>
      <c r="I5" s="745"/>
      <c r="J5" s="172"/>
      <c r="K5" s="172"/>
      <c r="L5" s="172"/>
      <c r="M5" s="172"/>
      <c r="N5" s="172"/>
      <c r="O5" s="172"/>
      <c r="P5" s="172"/>
      <c r="Q5" s="172"/>
      <c r="R5" s="172"/>
      <c r="S5" s="172"/>
      <c r="T5" s="172"/>
      <c r="U5" s="172"/>
      <c r="V5" s="172"/>
      <c r="W5" s="172"/>
      <c r="X5" s="172"/>
      <c r="Y5" s="172"/>
      <c r="Z5" s="172"/>
    </row>
    <row r="6" spans="1:26" ht="30" customHeight="1">
      <c r="A6" s="169"/>
      <c r="B6" s="733" t="s">
        <v>645</v>
      </c>
      <c r="C6" s="734"/>
      <c r="D6" s="175" t="s">
        <v>644</v>
      </c>
      <c r="E6" s="176" t="s">
        <v>626</v>
      </c>
      <c r="F6" s="176" t="s">
        <v>626</v>
      </c>
      <c r="G6" s="176" t="s">
        <v>618</v>
      </c>
      <c r="H6" s="176" t="s">
        <v>618</v>
      </c>
      <c r="I6" s="177" t="s">
        <v>643</v>
      </c>
      <c r="J6" s="169"/>
      <c r="K6" s="169"/>
      <c r="L6" s="169"/>
      <c r="M6" s="169"/>
      <c r="N6" s="169"/>
      <c r="O6" s="169"/>
      <c r="P6" s="169"/>
      <c r="Q6" s="169"/>
      <c r="R6" s="169"/>
      <c r="S6" s="169"/>
      <c r="T6" s="169"/>
      <c r="U6" s="169"/>
      <c r="V6" s="169"/>
      <c r="W6" s="169"/>
      <c r="X6" s="169"/>
      <c r="Y6" s="169"/>
      <c r="Z6" s="169"/>
    </row>
    <row r="7" spans="1:26" ht="30" customHeight="1">
      <c r="A7" s="169"/>
      <c r="B7" s="729"/>
      <c r="C7" s="730"/>
      <c r="D7" s="178" t="s">
        <v>642</v>
      </c>
      <c r="E7" s="179" t="s">
        <v>626</v>
      </c>
      <c r="F7" s="179" t="s">
        <v>626</v>
      </c>
      <c r="G7" s="179" t="s">
        <v>618</v>
      </c>
      <c r="H7" s="179" t="s">
        <v>618</v>
      </c>
      <c r="I7" s="180"/>
      <c r="J7" s="169"/>
      <c r="K7" s="169"/>
      <c r="L7" s="169"/>
      <c r="M7" s="169"/>
      <c r="N7" s="169"/>
      <c r="O7" s="169"/>
      <c r="P7" s="169"/>
      <c r="Q7" s="169"/>
      <c r="R7" s="169"/>
      <c r="S7" s="169"/>
      <c r="T7" s="169"/>
      <c r="U7" s="169"/>
      <c r="V7" s="169"/>
      <c r="W7" s="169"/>
      <c r="X7" s="169"/>
      <c r="Y7" s="169"/>
      <c r="Z7" s="169"/>
    </row>
    <row r="8" spans="1:26" ht="60" customHeight="1">
      <c r="A8" s="169"/>
      <c r="B8" s="731"/>
      <c r="C8" s="732"/>
      <c r="D8" s="181" t="s">
        <v>641</v>
      </c>
      <c r="E8" s="179" t="s">
        <v>618</v>
      </c>
      <c r="F8" s="179" t="s">
        <v>618</v>
      </c>
      <c r="G8" s="179" t="s">
        <v>618</v>
      </c>
      <c r="H8" s="179" t="s">
        <v>618</v>
      </c>
      <c r="I8" s="182" t="s">
        <v>640</v>
      </c>
      <c r="J8" s="169"/>
      <c r="K8" s="169"/>
      <c r="L8" s="169"/>
      <c r="M8" s="169"/>
      <c r="N8" s="169"/>
      <c r="O8" s="169"/>
      <c r="P8" s="169"/>
      <c r="Q8" s="169"/>
      <c r="R8" s="169"/>
      <c r="S8" s="169"/>
      <c r="T8" s="169"/>
      <c r="U8" s="169"/>
      <c r="V8" s="169"/>
      <c r="W8" s="169"/>
      <c r="X8" s="169"/>
      <c r="Y8" s="169"/>
      <c r="Z8" s="169"/>
    </row>
    <row r="9" spans="1:26" ht="49.5" customHeight="1">
      <c r="A9" s="169"/>
      <c r="B9" s="748" t="s">
        <v>639</v>
      </c>
      <c r="C9" s="747"/>
      <c r="D9" s="178" t="s">
        <v>638</v>
      </c>
      <c r="E9" s="183" t="s">
        <v>618</v>
      </c>
      <c r="F9" s="183" t="s">
        <v>626</v>
      </c>
      <c r="G9" s="183" t="s">
        <v>618</v>
      </c>
      <c r="H9" s="183" t="s">
        <v>626</v>
      </c>
      <c r="I9" s="182" t="s">
        <v>637</v>
      </c>
      <c r="J9" s="169"/>
      <c r="K9" s="169"/>
      <c r="L9" s="169"/>
      <c r="M9" s="169"/>
      <c r="N9" s="169"/>
      <c r="O9" s="169"/>
      <c r="P9" s="169"/>
      <c r="Q9" s="169"/>
      <c r="R9" s="169"/>
      <c r="S9" s="169"/>
      <c r="T9" s="169"/>
      <c r="U9" s="169"/>
      <c r="V9" s="169"/>
      <c r="W9" s="169"/>
      <c r="X9" s="169"/>
      <c r="Y9" s="169"/>
      <c r="Z9" s="169"/>
    </row>
    <row r="10" spans="1:26" ht="49.5" customHeight="1">
      <c r="A10" s="169"/>
      <c r="B10" s="748" t="s">
        <v>636</v>
      </c>
      <c r="C10" s="747"/>
      <c r="D10" s="184" t="s">
        <v>635</v>
      </c>
      <c r="E10" s="183" t="s">
        <v>626</v>
      </c>
      <c r="F10" s="183" t="s">
        <v>618</v>
      </c>
      <c r="G10" s="183" t="s">
        <v>626</v>
      </c>
      <c r="H10" s="183" t="s">
        <v>618</v>
      </c>
      <c r="I10" s="182" t="s">
        <v>634</v>
      </c>
      <c r="J10" s="169"/>
      <c r="K10" s="169"/>
      <c r="L10" s="169"/>
      <c r="M10" s="169"/>
      <c r="N10" s="169"/>
      <c r="O10" s="169"/>
      <c r="P10" s="169"/>
      <c r="Q10" s="169"/>
      <c r="R10" s="169"/>
      <c r="S10" s="169"/>
      <c r="T10" s="169"/>
      <c r="U10" s="169"/>
      <c r="V10" s="169"/>
      <c r="W10" s="169"/>
      <c r="X10" s="169"/>
      <c r="Y10" s="169"/>
      <c r="Z10" s="169"/>
    </row>
    <row r="11" spans="1:26" ht="24">
      <c r="A11" s="169"/>
      <c r="B11" s="749" t="s">
        <v>633</v>
      </c>
      <c r="C11" s="747"/>
      <c r="D11" s="178" t="s">
        <v>632</v>
      </c>
      <c r="E11" s="183" t="s">
        <v>626</v>
      </c>
      <c r="F11" s="183" t="s">
        <v>626</v>
      </c>
      <c r="G11" s="183" t="s">
        <v>626</v>
      </c>
      <c r="H11" s="183" t="s">
        <v>626</v>
      </c>
      <c r="I11" s="185" t="s">
        <v>631</v>
      </c>
      <c r="J11" s="169"/>
      <c r="K11" s="169"/>
      <c r="L11" s="169"/>
      <c r="M11" s="169"/>
      <c r="N11" s="169"/>
      <c r="O11" s="169"/>
      <c r="P11" s="169"/>
      <c r="Q11" s="169"/>
      <c r="R11" s="169"/>
      <c r="S11" s="169"/>
      <c r="T11" s="169"/>
      <c r="U11" s="169"/>
      <c r="V11" s="169"/>
      <c r="W11" s="169"/>
      <c r="X11" s="169"/>
      <c r="Y11" s="169"/>
      <c r="Z11" s="169"/>
    </row>
    <row r="12" spans="1:26" ht="48">
      <c r="A12" s="169"/>
      <c r="B12" s="748" t="s">
        <v>630</v>
      </c>
      <c r="C12" s="747"/>
      <c r="D12" s="186" t="s">
        <v>629</v>
      </c>
      <c r="E12" s="183" t="s">
        <v>618</v>
      </c>
      <c r="F12" s="183" t="s">
        <v>618</v>
      </c>
      <c r="G12" s="183" t="s">
        <v>618</v>
      </c>
      <c r="H12" s="183" t="s">
        <v>618</v>
      </c>
      <c r="I12" s="187" t="s">
        <v>925</v>
      </c>
      <c r="J12" s="169"/>
      <c r="K12" s="169"/>
      <c r="L12" s="169"/>
      <c r="M12" s="169"/>
      <c r="N12" s="169"/>
      <c r="O12" s="169"/>
      <c r="P12" s="169"/>
      <c r="Q12" s="169"/>
      <c r="R12" s="169"/>
      <c r="S12" s="169"/>
      <c r="T12" s="169"/>
      <c r="U12" s="169"/>
      <c r="V12" s="169"/>
      <c r="W12" s="169"/>
      <c r="X12" s="169"/>
      <c r="Y12" s="169"/>
      <c r="Z12" s="169"/>
    </row>
    <row r="13" spans="1:26" ht="24">
      <c r="A13" s="169"/>
      <c r="B13" s="727" t="s">
        <v>628</v>
      </c>
      <c r="C13" s="728"/>
      <c r="D13" s="184" t="s">
        <v>627</v>
      </c>
      <c r="E13" s="183" t="s">
        <v>618</v>
      </c>
      <c r="F13" s="183" t="s">
        <v>618</v>
      </c>
      <c r="G13" s="183" t="s">
        <v>626</v>
      </c>
      <c r="H13" s="183" t="s">
        <v>626</v>
      </c>
      <c r="I13" s="187" t="s">
        <v>625</v>
      </c>
      <c r="J13" s="169"/>
      <c r="K13" s="169"/>
      <c r="L13" s="169"/>
      <c r="M13" s="169"/>
      <c r="N13" s="169"/>
      <c r="O13" s="169"/>
      <c r="P13" s="169"/>
      <c r="Q13" s="169"/>
      <c r="R13" s="169"/>
      <c r="S13" s="169"/>
      <c r="T13" s="169"/>
      <c r="U13" s="169"/>
      <c r="V13" s="169"/>
      <c r="W13" s="169"/>
      <c r="X13" s="169"/>
      <c r="Y13" s="169"/>
      <c r="Z13" s="169"/>
    </row>
    <row r="14" spans="1:26" ht="14.25">
      <c r="A14" s="169"/>
      <c r="B14" s="729"/>
      <c r="C14" s="730"/>
      <c r="D14" s="178" t="s">
        <v>624</v>
      </c>
      <c r="E14" s="183" t="s">
        <v>618</v>
      </c>
      <c r="F14" s="183" t="s">
        <v>618</v>
      </c>
      <c r="G14" s="183" t="s">
        <v>618</v>
      </c>
      <c r="H14" s="183" t="s">
        <v>618</v>
      </c>
      <c r="I14" s="188"/>
      <c r="J14" s="169"/>
      <c r="K14" s="169"/>
      <c r="L14" s="169"/>
      <c r="M14" s="169"/>
      <c r="N14" s="169"/>
      <c r="O14" s="169"/>
      <c r="P14" s="169"/>
      <c r="Q14" s="169"/>
      <c r="R14" s="169"/>
      <c r="S14" s="169"/>
      <c r="T14" s="169"/>
      <c r="U14" s="169"/>
      <c r="V14" s="169"/>
      <c r="W14" s="169"/>
      <c r="X14" s="169"/>
      <c r="Y14" s="169"/>
      <c r="Z14" s="169"/>
    </row>
    <row r="15" spans="1:26" ht="14.25">
      <c r="A15" s="169"/>
      <c r="B15" s="731"/>
      <c r="C15" s="732"/>
      <c r="D15" s="178" t="s">
        <v>623</v>
      </c>
      <c r="E15" s="183" t="s">
        <v>618</v>
      </c>
      <c r="F15" s="183" t="s">
        <v>618</v>
      </c>
      <c r="G15" s="183" t="s">
        <v>618</v>
      </c>
      <c r="H15" s="183" t="s">
        <v>618</v>
      </c>
      <c r="I15" s="189" t="s">
        <v>622</v>
      </c>
      <c r="J15" s="169"/>
      <c r="K15" s="169"/>
      <c r="L15" s="169"/>
      <c r="M15" s="169"/>
      <c r="N15" s="169"/>
      <c r="O15" s="169"/>
      <c r="P15" s="169"/>
      <c r="Q15" s="169"/>
      <c r="R15" s="169"/>
      <c r="S15" s="169"/>
      <c r="T15" s="169"/>
      <c r="U15" s="169"/>
      <c r="V15" s="169"/>
      <c r="W15" s="169"/>
      <c r="X15" s="169"/>
      <c r="Y15" s="169"/>
      <c r="Z15" s="169"/>
    </row>
    <row r="16" spans="1:26" ht="48">
      <c r="A16" s="169"/>
      <c r="B16" s="759" t="s">
        <v>621</v>
      </c>
      <c r="C16" s="760"/>
      <c r="D16" s="190" t="s">
        <v>620</v>
      </c>
      <c r="E16" s="191" t="s">
        <v>619</v>
      </c>
      <c r="F16" s="191" t="s">
        <v>619</v>
      </c>
      <c r="G16" s="191" t="s">
        <v>618</v>
      </c>
      <c r="H16" s="191" t="s">
        <v>618</v>
      </c>
      <c r="I16" s="192" t="s">
        <v>617</v>
      </c>
      <c r="J16" s="169"/>
      <c r="K16" s="169"/>
      <c r="L16" s="169"/>
      <c r="M16" s="169"/>
      <c r="N16" s="169"/>
      <c r="O16" s="169"/>
      <c r="P16" s="169"/>
      <c r="Q16" s="169"/>
      <c r="R16" s="169"/>
      <c r="S16" s="169"/>
      <c r="T16" s="169"/>
      <c r="U16" s="169"/>
      <c r="V16" s="169"/>
      <c r="W16" s="169"/>
      <c r="X16" s="169"/>
      <c r="Y16" s="169"/>
      <c r="Z16" s="169"/>
    </row>
    <row r="17" spans="1:26" ht="19.7" customHeight="1">
      <c r="A17" s="169"/>
      <c r="B17" s="761" t="s">
        <v>616</v>
      </c>
      <c r="C17" s="761"/>
      <c r="D17" s="169" t="s">
        <v>980</v>
      </c>
      <c r="E17" s="169"/>
      <c r="F17" s="169"/>
      <c r="G17" s="169"/>
      <c r="H17" s="169"/>
      <c r="I17" s="169"/>
      <c r="J17" s="169"/>
      <c r="K17" s="169"/>
      <c r="L17" s="169"/>
      <c r="M17" s="169"/>
      <c r="N17" s="169"/>
      <c r="O17" s="169"/>
      <c r="P17" s="169"/>
      <c r="Q17" s="169"/>
      <c r="R17" s="169"/>
      <c r="S17" s="169"/>
      <c r="T17" s="169"/>
      <c r="U17" s="169"/>
      <c r="V17" s="169"/>
      <c r="W17" s="169"/>
      <c r="X17" s="169"/>
      <c r="Y17" s="169"/>
      <c r="Z17" s="169"/>
    </row>
    <row r="18" spans="1:26" ht="6.75" customHeight="1">
      <c r="A18" s="169"/>
      <c r="B18" s="193"/>
      <c r="C18" s="762"/>
      <c r="D18" s="763"/>
      <c r="E18" s="194"/>
      <c r="F18" s="194"/>
      <c r="G18" s="194"/>
      <c r="H18" s="194"/>
      <c r="I18" s="194"/>
      <c r="J18" s="169"/>
      <c r="K18" s="169"/>
      <c r="L18" s="169"/>
      <c r="M18" s="169"/>
      <c r="N18" s="169"/>
      <c r="O18" s="169"/>
      <c r="P18" s="169"/>
      <c r="Q18" s="169"/>
      <c r="R18" s="169"/>
      <c r="S18" s="169"/>
      <c r="T18" s="169"/>
      <c r="U18" s="169"/>
      <c r="V18" s="169"/>
      <c r="W18" s="169"/>
      <c r="X18" s="169"/>
      <c r="Y18" s="169"/>
      <c r="Z18" s="169"/>
    </row>
    <row r="19" spans="1:26" ht="14.25">
      <c r="A19" s="169"/>
      <c r="B19" s="764" t="s">
        <v>615</v>
      </c>
      <c r="C19" s="767" t="s">
        <v>614</v>
      </c>
      <c r="D19" s="730"/>
      <c r="E19" s="750" t="s">
        <v>613</v>
      </c>
      <c r="F19" s="751"/>
      <c r="G19" s="751"/>
      <c r="H19" s="751"/>
      <c r="I19" s="752"/>
      <c r="J19" s="170"/>
      <c r="K19" s="170"/>
      <c r="L19" s="170"/>
      <c r="M19" s="170"/>
      <c r="N19" s="169"/>
      <c r="O19" s="169"/>
      <c r="P19" s="169"/>
      <c r="Q19" s="169"/>
      <c r="R19" s="169"/>
      <c r="S19" s="169"/>
      <c r="T19" s="169"/>
      <c r="U19" s="169"/>
      <c r="V19" s="169"/>
      <c r="W19" s="169"/>
      <c r="X19" s="169"/>
      <c r="Y19" s="169"/>
      <c r="Z19" s="169"/>
    </row>
    <row r="20" spans="1:26" ht="27.2" customHeight="1">
      <c r="A20" s="169"/>
      <c r="B20" s="765"/>
      <c r="C20" s="753" t="s">
        <v>612</v>
      </c>
      <c r="D20" s="195" t="s">
        <v>611</v>
      </c>
      <c r="E20" s="755" t="s">
        <v>654</v>
      </c>
      <c r="F20" s="756"/>
      <c r="G20" s="756"/>
      <c r="H20" s="756"/>
      <c r="I20" s="757"/>
      <c r="J20" s="170"/>
      <c r="K20" s="170"/>
      <c r="L20" s="170"/>
      <c r="M20" s="170"/>
      <c r="N20" s="169"/>
      <c r="O20" s="169"/>
      <c r="P20" s="169"/>
      <c r="Q20" s="169"/>
      <c r="R20" s="169"/>
      <c r="S20" s="169"/>
      <c r="T20" s="169"/>
      <c r="U20" s="169"/>
      <c r="V20" s="169"/>
      <c r="W20" s="169"/>
      <c r="X20" s="169"/>
      <c r="Y20" s="169"/>
      <c r="Z20" s="169"/>
    </row>
    <row r="21" spans="1:26">
      <c r="A21" s="169"/>
      <c r="B21" s="765"/>
      <c r="C21" s="738"/>
      <c r="D21" s="195" t="s">
        <v>610</v>
      </c>
      <c r="E21" s="196" t="s">
        <v>609</v>
      </c>
      <c r="F21" s="171"/>
      <c r="G21" s="171"/>
      <c r="H21" s="171"/>
      <c r="I21" s="197"/>
      <c r="J21" s="171"/>
      <c r="K21" s="171"/>
      <c r="L21" s="171"/>
      <c r="M21" s="171"/>
      <c r="N21" s="169"/>
      <c r="O21" s="169"/>
      <c r="P21" s="169"/>
      <c r="Q21" s="169"/>
      <c r="R21" s="169"/>
      <c r="S21" s="169"/>
      <c r="T21" s="169"/>
      <c r="U21" s="169"/>
      <c r="V21" s="169"/>
      <c r="W21" s="169"/>
      <c r="X21" s="169"/>
      <c r="Y21" s="169"/>
      <c r="Z21" s="169"/>
    </row>
    <row r="22" spans="1:26" ht="27.75" customHeight="1">
      <c r="A22" s="169"/>
      <c r="B22" s="765"/>
      <c r="C22" s="754"/>
      <c r="D22" s="195" t="s">
        <v>608</v>
      </c>
      <c r="E22" s="755" t="s">
        <v>607</v>
      </c>
      <c r="F22" s="756"/>
      <c r="G22" s="756"/>
      <c r="H22" s="756"/>
      <c r="I22" s="757"/>
      <c r="J22" s="171"/>
      <c r="K22" s="171"/>
      <c r="L22" s="171"/>
      <c r="M22" s="171"/>
      <c r="N22" s="169"/>
      <c r="O22" s="169"/>
      <c r="P22" s="169"/>
      <c r="Q22" s="169"/>
      <c r="R22" s="169"/>
      <c r="S22" s="169"/>
      <c r="T22" s="169"/>
      <c r="U22" s="169"/>
      <c r="V22" s="169"/>
      <c r="W22" s="169"/>
      <c r="X22" s="169"/>
      <c r="Y22" s="169"/>
      <c r="Z22" s="169"/>
    </row>
    <row r="23" spans="1:26" ht="14.25">
      <c r="A23" s="169"/>
      <c r="B23" s="766"/>
      <c r="C23" s="758" t="s">
        <v>606</v>
      </c>
      <c r="D23" s="736"/>
      <c r="E23" s="198" t="s">
        <v>605</v>
      </c>
      <c r="F23" s="199"/>
      <c r="G23" s="199"/>
      <c r="H23" s="199"/>
      <c r="I23" s="200"/>
      <c r="J23" s="170"/>
      <c r="K23" s="170"/>
      <c r="L23" s="170"/>
      <c r="M23" s="170"/>
      <c r="N23" s="169"/>
      <c r="O23" s="169"/>
      <c r="P23" s="169"/>
      <c r="Q23" s="169"/>
      <c r="R23" s="169"/>
      <c r="S23" s="169"/>
      <c r="T23" s="169"/>
      <c r="U23" s="169"/>
      <c r="V23" s="169"/>
      <c r="W23" s="169"/>
      <c r="X23" s="169"/>
      <c r="Y23" s="169"/>
      <c r="Z23" s="169"/>
    </row>
    <row r="24" spans="1:26" ht="13.5" customHeight="1">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row>
    <row r="25" spans="1:26" ht="13.5" customHeight="1">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row>
    <row r="26" spans="1:26" ht="13.5" customHeight="1">
      <c r="A26" s="169"/>
      <c r="B26" s="169"/>
      <c r="C26" s="169"/>
      <c r="D26" s="169"/>
      <c r="E26" s="169"/>
      <c r="F26" s="169"/>
      <c r="G26" s="169"/>
      <c r="H26" s="169"/>
      <c r="I26" s="169"/>
      <c r="J26" s="169"/>
      <c r="K26" s="169"/>
      <c r="L26" s="169" t="s">
        <v>604</v>
      </c>
      <c r="M26" s="169"/>
      <c r="N26" s="169"/>
      <c r="O26" s="169"/>
      <c r="P26" s="169"/>
      <c r="Q26" s="169"/>
      <c r="R26" s="169"/>
      <c r="S26" s="169"/>
      <c r="T26" s="169"/>
      <c r="U26" s="169"/>
      <c r="V26" s="169"/>
      <c r="W26" s="169"/>
      <c r="X26" s="169"/>
      <c r="Y26" s="169"/>
      <c r="Z26" s="169"/>
    </row>
    <row r="27" spans="1:26" ht="13.5" customHeight="1">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row>
    <row r="28" spans="1:26" ht="13.5" customHeight="1">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row>
    <row r="29" spans="1:26" ht="13.5" customHeight="1">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row>
    <row r="30" spans="1:26" ht="13.5" customHeight="1">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6" ht="13.5" customHeight="1">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13.5" customHeight="1">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ht="13.5" customHeight="1">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ht="13.5" customHeight="1">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row>
    <row r="35" spans="1:26" ht="13.5" customHeight="1">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row>
    <row r="36" spans="1:26" ht="13.5" customHeight="1">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row r="37" spans="1:26" ht="13.5" customHeight="1">
      <c r="A37" s="169"/>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row>
    <row r="38" spans="1:26" ht="13.5" customHeight="1">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ht="13.5" customHeight="1">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1:26" ht="13.5" customHeight="1">
      <c r="A40" s="169"/>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13.5" customHeight="1">
      <c r="A41" s="169"/>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ht="13.5" customHeight="1">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ht="13.5" customHeight="1">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ht="13.5" customHeight="1">
      <c r="A44" s="169"/>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spans="1:26" ht="13.5" customHeight="1">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spans="1:26" ht="13.5" customHeight="1">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13.5" customHeight="1">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13.5" customHeight="1">
      <c r="A48" s="169"/>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13.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3.5" customHeight="1">
      <c r="A50" s="169"/>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13.5" customHeight="1">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13.5" customHeight="1">
      <c r="A52" s="169"/>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13.5" customHeight="1">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13.5" customHeight="1">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13.5" customHeight="1">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13.5" customHeight="1">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13.5" customHeight="1">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13.5" customHeight="1">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13.5" customHeight="1">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13.5" customHeight="1">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13.5" customHeight="1">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13.5" customHeight="1">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13.5" customHeight="1">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13.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13.5" customHeight="1">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13.5" customHeight="1">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13.5" customHeight="1">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13.5" customHeight="1">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13.5" customHeight="1">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13.5" customHeight="1">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13.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13.5" customHeight="1">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13.5" customHeight="1">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13.5" customHeight="1">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13.5" customHeight="1">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13.5" customHeight="1">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13.5" customHeight="1">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13.5" customHeight="1">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13.5" customHeight="1">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13.5" customHeight="1">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13.5" customHeight="1">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13.5" customHeight="1">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13.5" customHeight="1">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13.5" customHeight="1">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13.5" customHeight="1">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13.5" customHeight="1">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13.5" customHeight="1">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13.5" customHeight="1">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13.5" customHeight="1">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13.5" customHeight="1">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13.5" customHeight="1">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13.5" customHeight="1">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13.5" customHeight="1">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13.5"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13.5" customHeight="1">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13.5" customHeight="1">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13.5" customHeight="1">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13.5" customHeight="1">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13.5" customHeight="1">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13.5" customHeight="1">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3.5" customHeight="1">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3.5" customHeight="1">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3.5"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3.5" customHeight="1">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3.5" customHeight="1">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3.5" customHeight="1">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3.5" customHeight="1">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3.5" customHeight="1">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3.5" customHeight="1">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3.5"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3.5"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3.5" customHeight="1">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3.5" customHeight="1">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3.5" customHeight="1">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3.5"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3.5"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3.5"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3.5"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3.5"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3.5"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3.5"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3.5"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3.5"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3.5"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3.5"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3.5"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3.5"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3.5"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3.5"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3.5"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3.5"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3.5"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3.5"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3.5"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3.5"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3.5"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3.5"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3.5"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3.5"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3.5"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3.5"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3.5"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3.5"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3.5"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3.5"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3.5"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3.5"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3.5" customHeight="1">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3.5" customHeigh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3.5" customHeight="1">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3.5" customHeight="1">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3.5" customHeight="1">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3.5"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3.5" customHeight="1">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3.5" customHeight="1">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3.5" customHeight="1">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3.5" customHeight="1">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3.5" customHeight="1">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3.5" customHeight="1">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3.5" customHeight="1">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3.5" customHeight="1">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3.5" customHeight="1">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3.5" customHeight="1">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3.5" customHeight="1">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3.5" customHeight="1">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3.5" customHeight="1">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3.5" customHeight="1">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3.5" customHeight="1">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3.5" customHeight="1">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3.5" customHeight="1">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3.5" customHeight="1">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3.5" customHeight="1">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3.5" customHeight="1">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3.5" customHeight="1">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3.5" customHeight="1">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3.5" customHeight="1">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3.5" customHeight="1">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3.5" customHeight="1">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3.5" customHeight="1">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3.5" customHeight="1">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3.5" customHeight="1">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3.5" customHeight="1">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3.5" customHeight="1">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3.5" customHeight="1">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3.5" customHeight="1">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3.5" customHeight="1">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3.5" customHeight="1">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3.5" customHeight="1">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3.5" customHeight="1">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3.5" customHeight="1">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3.5" customHeight="1">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3.5" customHeight="1">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3.5" customHeight="1">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3.5" customHeight="1">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3.5"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3.5" customHeight="1">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3.5" customHeight="1">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3.5" customHeight="1">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3.5" customHeight="1">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3.5" customHeight="1">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3.5" customHeight="1">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3.5" customHeight="1">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3.5" customHeight="1">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3.5" customHeight="1">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3.5"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3.5" customHeight="1">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3.5" customHeight="1">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3.5" customHeight="1">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3.5" customHeight="1">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3.5" customHeight="1">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3.5" customHeight="1">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3.5" customHeight="1">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3.5" customHeight="1">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3.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3.5" customHeight="1">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3.5" customHeight="1">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3.5" customHeight="1">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3.5" customHeight="1">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3.5" customHeight="1">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3.5" customHeight="1">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3.5" customHeight="1">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3.5" customHeight="1">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3.5" customHeight="1">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3.5" customHeight="1">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3.5" customHeight="1">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3.5" customHeight="1">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3.5" customHeight="1">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3.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3.5" customHeight="1">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3.5"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3.5" customHeight="1">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3.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3.5" customHeight="1">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3.5" customHeight="1">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3.5" customHeight="1">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3.5"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3.5" customHeight="1">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3.5" customHeight="1">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3.5" customHeight="1">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3.5" customHeight="1">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3.5" customHeight="1">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3.5" customHeight="1">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3.5" customHeight="1">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3.5" customHeight="1">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3.5" customHeight="1">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3.5" customHeight="1">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3.5" customHeight="1">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3.5" customHeight="1">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3.5" customHeight="1">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3.5" customHeight="1">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3.5" customHeight="1">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3.5" customHeight="1">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3.5" customHeight="1">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3.5" customHeight="1">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3.5" customHeight="1">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3.5" customHeight="1">
      <c r="A256" s="169"/>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3.5" customHeight="1">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3.5" customHeight="1">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3.5" customHeight="1">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3.5" customHeight="1">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3.5" customHeight="1">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3.5" customHeight="1">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3.5" customHeight="1">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3.5" customHeight="1">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3.5" customHeight="1">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3.5" customHeight="1">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3.5" customHeight="1">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3.5" customHeight="1">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3.5" customHeight="1">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3.5" customHeight="1">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3.5" customHeight="1">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3.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3.5" customHeight="1">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3.5" customHeight="1">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3.5" customHeight="1">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3.5" customHeight="1">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3.5" customHeight="1">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3.5" customHeight="1">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3.5" customHeight="1">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3.5" customHeight="1">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3.5" customHeight="1">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3.5" customHeight="1">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3.5" customHeight="1">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3.5" customHeight="1">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3.5" customHeight="1">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3.5" customHeight="1">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3.5" customHeight="1">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3.5" customHeight="1">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spans="1:26" ht="13.5" customHeight="1">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spans="1:26" ht="13.5" customHeight="1">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spans="1:26" ht="13.5" customHeight="1">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spans="1:26" ht="13.5" customHeight="1">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spans="1:26" ht="13.5" customHeight="1">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spans="1:26" ht="13.5" customHeight="1">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spans="1:26" ht="13.5" customHeight="1">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spans="1:26" ht="13.5" customHeight="1">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spans="1:26" ht="13.5" customHeight="1">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spans="1:26" ht="13.5" customHeight="1">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spans="1:26" ht="13.5" customHeight="1">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spans="1:26" ht="13.5" customHeight="1">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spans="1:26" ht="13.5" customHeight="1">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spans="1:26" ht="13.5" customHeight="1">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spans="1:26" ht="13.5" customHeight="1">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spans="1:26" ht="13.5" customHeight="1">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spans="1:26" ht="13.5" customHeight="1">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spans="1:26" ht="13.5" customHeight="1">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spans="1:26" ht="13.5" customHeight="1">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spans="1:26" ht="13.5" customHeight="1">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spans="1:26" ht="13.5" customHeight="1">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spans="1:26" ht="13.5" customHeight="1">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spans="1:26" ht="13.5" customHeight="1">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spans="1:26" ht="13.5" customHeight="1">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spans="1:26" ht="13.5" customHeight="1">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spans="1:26" ht="13.5" customHeight="1">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spans="1:26" ht="13.5" customHeight="1">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spans="1:26" ht="13.5" customHeight="1">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spans="1:26" ht="13.5" customHeight="1">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spans="1:26" ht="13.5" customHeight="1">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spans="1:26" ht="13.5" customHeight="1">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spans="1:26" ht="13.5" customHeight="1">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spans="1:26" ht="13.5" customHeight="1">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spans="1:26" ht="13.5" customHeight="1">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spans="1:26" ht="13.5" customHeight="1">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spans="1:26" ht="13.5" customHeight="1">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spans="1:26" ht="13.5" customHeight="1">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spans="1:26" ht="13.5" customHeight="1">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spans="1:26" ht="13.5" customHeight="1">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spans="1:26" ht="13.5" customHeight="1">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spans="1:26" ht="13.5" customHeight="1">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spans="1:26" ht="13.5" customHeight="1">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spans="1:26" ht="13.5" customHeight="1">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spans="1:26" ht="13.5" customHeight="1">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spans="1:26" ht="13.5" customHeight="1">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spans="1:26" ht="13.5" customHeight="1">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spans="1:26" ht="13.5" customHeight="1">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spans="1:26" ht="13.5" customHeight="1">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spans="1:26" ht="13.5" customHeight="1">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spans="1:26" ht="13.5" customHeight="1">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spans="1:26" ht="13.5" customHeight="1">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spans="1:26" ht="13.5" customHeight="1">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spans="1:26" ht="13.5" customHeight="1">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spans="1:26" ht="13.5" customHeight="1">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spans="1:26" ht="13.5" customHeight="1">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spans="1:26" ht="13.5" customHeight="1">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spans="1:26" ht="13.5" customHeight="1">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spans="1:26" ht="13.5" customHeight="1">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spans="1:26" ht="13.5" customHeight="1">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spans="1:26" ht="13.5" customHeight="1">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spans="1:26" ht="13.5" customHeight="1">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spans="1:26" ht="13.5" customHeight="1">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spans="1:26" ht="13.5" customHeight="1">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spans="1:26" ht="13.5" customHeight="1">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spans="1:26" ht="13.5" customHeight="1">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spans="1:26" ht="13.5" customHeight="1">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spans="1:26" ht="13.5" customHeight="1">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spans="1:26" ht="13.5" customHeight="1">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spans="1:26" ht="13.5" customHeight="1">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spans="1:26" ht="13.5" customHeight="1">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spans="1:26" ht="13.5" customHeight="1">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spans="1:26" ht="13.5" customHeight="1">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spans="1:26" ht="13.5" customHeight="1">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spans="1:26" ht="13.5" customHeight="1">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spans="1:26" ht="13.5" customHeight="1">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spans="1:26" ht="13.5" customHeight="1">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spans="1:26" ht="13.5" customHeight="1">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spans="1:26" ht="13.5" customHeight="1">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spans="1:26" ht="13.5" customHeight="1">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spans="1:26" ht="13.5" customHeight="1">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spans="1:26" ht="13.5" customHeight="1">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spans="1:26" ht="13.5" customHeight="1">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spans="1:26" ht="13.5" customHeight="1">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spans="1:26" ht="13.5" customHeight="1">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spans="1:26" ht="13.5" customHeight="1">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spans="1:26" ht="13.5" customHeight="1">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spans="1:26" ht="13.5" customHeight="1">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spans="1:26" ht="13.5" customHeight="1">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spans="1:26" ht="13.5" customHeight="1">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spans="1:26" ht="13.5" customHeight="1">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spans="1:26" ht="13.5" customHeight="1">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spans="1:26" ht="13.5" customHeight="1">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spans="1:26" ht="13.5" customHeight="1">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spans="1:26" ht="13.5" customHeight="1">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spans="1:26" ht="13.5" customHeight="1">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spans="1:26" ht="13.5" customHeight="1">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spans="1:26" ht="13.5" customHeight="1">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spans="1:26" ht="13.5" customHeight="1">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spans="1:26" ht="13.5" customHeight="1">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spans="1:26" ht="13.5" customHeight="1">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spans="1:26" ht="13.5" customHeight="1">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spans="1:26" ht="13.5" customHeight="1">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spans="1:26" ht="13.5" customHeight="1">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spans="1:26" ht="13.5" customHeight="1">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spans="1:26" ht="13.5" customHeight="1">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spans="1:26" ht="13.5" customHeight="1">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spans="1:26" ht="13.5" customHeight="1">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spans="1:26" ht="13.5" customHeight="1">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spans="1:26" ht="13.5" customHeight="1">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spans="1:26" ht="13.5" customHeight="1">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spans="1:26" ht="13.5" customHeight="1">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spans="1:26" ht="13.5" customHeight="1">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spans="1:26" ht="13.5" customHeight="1">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spans="1:26" ht="13.5" customHeight="1">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spans="1:26" ht="13.5" customHeight="1">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spans="1:26" ht="13.5" customHeight="1">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spans="1:26" ht="13.5" customHeight="1">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spans="1:26" ht="13.5" customHeight="1">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spans="1:26" ht="13.5" customHeight="1">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spans="1:26" ht="13.5" customHeight="1">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spans="1:26" ht="13.5" customHeight="1">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spans="1:26" ht="13.5" customHeight="1">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spans="1:26" ht="13.5" customHeight="1">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spans="1:26" ht="13.5" customHeight="1">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spans="1:26" ht="13.5" customHeight="1">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spans="1:26" ht="13.5" customHeight="1">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spans="1:26" ht="13.5" customHeight="1">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spans="1:26" ht="13.5" customHeight="1">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spans="1:26" ht="13.5" customHeight="1">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spans="1:26" ht="13.5" customHeight="1">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spans="1:26" ht="13.5" customHeight="1">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spans="1:26" ht="13.5" customHeight="1">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spans="1:26" ht="13.5" customHeight="1">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spans="1:26" ht="13.5" customHeight="1">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spans="1:26" ht="13.5" customHeight="1">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spans="1:26" ht="13.5" customHeight="1">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spans="1:26" ht="13.5" customHeight="1">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spans="1:26" ht="13.5" customHeight="1">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spans="1:26" ht="13.5" customHeight="1">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spans="1:26" ht="13.5" customHeight="1">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spans="1:26" ht="13.5" customHeight="1">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spans="1:26" ht="13.5" customHeight="1">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spans="1:26" ht="13.5" customHeight="1">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spans="1:26" ht="13.5" customHeight="1">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spans="1:26" ht="13.5" customHeight="1">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spans="1:26" ht="13.5" customHeight="1">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spans="1:26" ht="13.5" customHeight="1">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spans="1:26" ht="13.5" customHeight="1">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spans="1:26" ht="13.5" customHeight="1">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spans="1:26" ht="13.5" customHeight="1">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spans="1:26" ht="13.5" customHeight="1">
      <c r="A439" s="16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spans="1:26" ht="13.5" customHeight="1">
      <c r="A440" s="16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spans="1:26" ht="13.5" customHeight="1">
      <c r="A441" s="16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spans="1:26" ht="13.5" customHeight="1">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spans="1:26" ht="13.5" customHeight="1">
      <c r="A443" s="16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spans="1:26" ht="13.5" customHeight="1">
      <c r="A444" s="16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spans="1:26" ht="13.5" customHeight="1">
      <c r="A445" s="16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spans="1:26" ht="13.5" customHeight="1">
      <c r="A446" s="16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spans="1:26" ht="13.5" customHeight="1">
      <c r="A447" s="16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spans="1:26" ht="13.5" customHeight="1">
      <c r="A448" s="16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spans="1:26" ht="13.5" customHeight="1">
      <c r="A449" s="16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spans="1:26" ht="13.5" customHeight="1">
      <c r="A450" s="16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spans="1:26" ht="13.5" customHeight="1">
      <c r="A451" s="16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spans="1:26" ht="13.5" customHeight="1">
      <c r="A452" s="16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1:26" ht="13.5" customHeight="1">
      <c r="A453" s="16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spans="1:26" ht="13.5" customHeight="1">
      <c r="A454" s="16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spans="1:26" ht="13.5" customHeight="1">
      <c r="A455" s="16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spans="1:26" ht="13.5" customHeight="1">
      <c r="A456" s="16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spans="1:26" ht="13.5" customHeight="1">
      <c r="A457" s="16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spans="1:26" ht="13.5" customHeight="1">
      <c r="A458" s="16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spans="1:26" ht="13.5" customHeight="1">
      <c r="A459" s="16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spans="1:26" ht="13.5" customHeight="1">
      <c r="A460" s="16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spans="1:26" ht="13.5" customHeight="1">
      <c r="A461" s="16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spans="1:26" ht="13.5" customHeight="1">
      <c r="A462" s="16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spans="1:26" ht="13.5" customHeight="1">
      <c r="A463" s="16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spans="1:26" ht="13.5" customHeight="1">
      <c r="A464" s="16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spans="1:26" ht="13.5" customHeight="1">
      <c r="A465" s="16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spans="1:26" ht="13.5" customHeight="1">
      <c r="A466" s="16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spans="1:26" ht="13.5" customHeight="1">
      <c r="A467" s="16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spans="1:26" ht="13.5" customHeight="1">
      <c r="A468" s="16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spans="1:26" ht="13.5" customHeight="1">
      <c r="A469" s="16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spans="1:26" ht="13.5" customHeight="1">
      <c r="A470" s="16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spans="1:26" ht="13.5" customHeight="1">
      <c r="A471" s="16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spans="1:26" ht="13.5" customHeight="1">
      <c r="A472" s="16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spans="1:26" ht="13.5" customHeight="1">
      <c r="A473" s="16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spans="1:26" ht="13.5" customHeight="1">
      <c r="A474" s="16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spans="1:26" ht="13.5" customHeight="1">
      <c r="A475" s="16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spans="1:26" ht="13.5" customHeight="1">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spans="1:26" ht="13.5" customHeight="1">
      <c r="A477" s="16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spans="1:26" ht="13.5" customHeight="1">
      <c r="A478" s="16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spans="1:26" ht="13.5" customHeight="1">
      <c r="A479" s="16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spans="1:26" ht="13.5" customHeight="1">
      <c r="A480" s="16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spans="1:26" ht="13.5" customHeight="1">
      <c r="A481" s="16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spans="1:26" ht="13.5" customHeight="1">
      <c r="A482" s="16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spans="1:26" ht="13.5" customHeight="1">
      <c r="A483" s="16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spans="1:26" ht="13.5" customHeight="1">
      <c r="A484" s="16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spans="1:26" ht="13.5" customHeight="1">
      <c r="A485" s="16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spans="1:26" ht="13.5" customHeight="1">
      <c r="A486" s="16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spans="1:26" ht="13.5" customHeight="1">
      <c r="A487" s="16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spans="1:26" ht="13.5" customHeight="1">
      <c r="A488" s="16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1:26" ht="13.5" customHeight="1">
      <c r="A489" s="16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spans="1:26" ht="13.5" customHeight="1">
      <c r="A490" s="16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spans="1:26" ht="13.5" customHeight="1">
      <c r="A491" s="16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spans="1:26" ht="13.5" customHeight="1">
      <c r="A492" s="16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spans="1:26" ht="13.5" customHeight="1">
      <c r="A493" s="16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spans="1:26" ht="13.5" customHeight="1">
      <c r="A494" s="16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spans="1:26" ht="13.5" customHeight="1">
      <c r="A495" s="16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spans="1:26" ht="13.5" customHeight="1">
      <c r="A496" s="16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spans="1:26" ht="13.5" customHeight="1">
      <c r="A497" s="16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spans="1:26" ht="13.5" customHeight="1">
      <c r="A498" s="16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spans="1:26" ht="13.5" customHeight="1">
      <c r="A499" s="16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spans="1:26" ht="13.5" customHeight="1">
      <c r="A500" s="16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spans="1:26" ht="13.5" customHeight="1">
      <c r="A501" s="16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spans="1:26" ht="13.5" customHeight="1">
      <c r="A502" s="16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spans="1:26" ht="13.5" customHeight="1">
      <c r="A503" s="16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1:26" ht="13.5" customHeight="1">
      <c r="A504" s="16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1:26" ht="13.5" customHeight="1">
      <c r="A505" s="16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spans="1:26" ht="13.5" customHeight="1">
      <c r="A506" s="16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spans="1:26" ht="13.5" customHeight="1">
      <c r="A507" s="16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spans="1:26" ht="13.5" customHeight="1">
      <c r="A508" s="16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spans="1:26" ht="13.5" customHeight="1">
      <c r="A509" s="16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spans="1:26" ht="13.5" customHeight="1">
      <c r="A510" s="16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spans="1:26" ht="13.5" customHeight="1">
      <c r="A511" s="16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spans="1:26" ht="13.5" customHeight="1">
      <c r="A512" s="16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spans="1:26" ht="13.5" customHeight="1">
      <c r="A513" s="16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spans="1:26" ht="13.5" customHeight="1">
      <c r="A514" s="16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spans="1:26" ht="13.5" customHeight="1">
      <c r="A515" s="16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spans="1:26" ht="13.5" customHeight="1">
      <c r="A516" s="16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spans="1:26" ht="13.5" customHeight="1">
      <c r="A517" s="16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spans="1:26" ht="13.5" customHeight="1">
      <c r="A518" s="16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spans="1:26" ht="13.5" customHeight="1">
      <c r="A519" s="16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spans="1:26" ht="13.5" customHeight="1">
      <c r="A520" s="16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spans="1:26" ht="13.5" customHeight="1">
      <c r="A521" s="16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spans="1:26" ht="13.5" customHeight="1">
      <c r="A522" s="16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spans="1:26" ht="13.5" customHeight="1">
      <c r="A523" s="16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spans="1:26" ht="13.5" customHeight="1">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spans="1:26" ht="13.5" customHeight="1">
      <c r="A525" s="16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spans="1:26" ht="13.5" customHeight="1">
      <c r="A526" s="16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spans="1:26" ht="13.5" customHeight="1">
      <c r="A527" s="16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spans="1:26" ht="13.5" customHeight="1">
      <c r="A528" s="16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spans="1:26" ht="13.5" customHeight="1">
      <c r="A529" s="16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spans="1:26" ht="13.5" customHeight="1">
      <c r="A530" s="16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spans="1:26" ht="13.5" customHeight="1">
      <c r="A531" s="16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spans="1:26" ht="13.5" customHeight="1">
      <c r="A532" s="16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spans="1:26" ht="13.5"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ht="13.5" customHeight="1">
      <c r="A534" s="16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spans="1:26" ht="13.5" customHeight="1">
      <c r="A535" s="16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spans="1:26" ht="13.5" customHeight="1">
      <c r="A536" s="16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spans="1:26" ht="13.5" customHeight="1">
      <c r="A537" s="16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spans="1:26" ht="13.5" customHeight="1">
      <c r="A538" s="16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spans="1:26" ht="13.5" customHeight="1">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1:26" ht="13.5" customHeight="1">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1:26" ht="13.5" customHeight="1">
      <c r="A541" s="16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spans="1:26" ht="13.5" customHeight="1">
      <c r="A542" s="16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spans="1:26" ht="13.5" customHeight="1">
      <c r="A543" s="16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spans="1:26" ht="13.5" customHeight="1">
      <c r="A544" s="16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spans="1:26" ht="13.5" customHeight="1">
      <c r="A545" s="16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spans="1:26" ht="13.5" customHeight="1">
      <c r="A546" s="16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spans="1:26" ht="13.5" customHeight="1">
      <c r="A547" s="16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spans="1:26" ht="13.5" customHeight="1">
      <c r="A548" s="16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spans="1:26" ht="13.5" customHeight="1">
      <c r="A549" s="16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spans="1:26" ht="13.5" customHeight="1">
      <c r="A550" s="16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spans="1:26" ht="13.5" customHeight="1">
      <c r="A551" s="16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spans="1:26" ht="13.5" customHeight="1">
      <c r="A552" s="16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spans="1:26" ht="13.5" customHeight="1">
      <c r="A553" s="16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spans="1:26" ht="13.5" customHeight="1">
      <c r="A554" s="16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spans="1:26" ht="13.5" customHeight="1">
      <c r="A555" s="16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spans="1:26" ht="13.5" customHeight="1">
      <c r="A556" s="16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spans="1:26" ht="13.5" customHeight="1">
      <c r="A557" s="16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spans="1:26" ht="13.5" customHeight="1">
      <c r="A558" s="16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spans="1:26" ht="13.5" customHeight="1">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spans="1:26" ht="13.5" customHeight="1">
      <c r="A560" s="16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spans="1:26" ht="13.5" customHeight="1">
      <c r="A561" s="16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spans="1:26" ht="13.5" customHeight="1">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spans="1:26" ht="13.5" customHeight="1">
      <c r="A563" s="16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spans="1:26" ht="13.5" customHeight="1">
      <c r="A564" s="16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spans="1:26" ht="13.5" customHeight="1">
      <c r="A565" s="16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spans="1:26" ht="13.5" customHeight="1">
      <c r="A566" s="16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spans="1:26" ht="13.5" customHeight="1">
      <c r="A567" s="16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spans="1:26" ht="13.5" customHeight="1">
      <c r="A568" s="16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spans="1:26" ht="13.5" customHeight="1">
      <c r="A569" s="16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spans="1:26" ht="13.5" customHeight="1">
      <c r="A570" s="16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spans="1:26" ht="13.5" customHeight="1">
      <c r="A571" s="16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spans="1:26" ht="13.5" customHeight="1">
      <c r="A572" s="16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spans="1:26" ht="13.5" customHeight="1">
      <c r="A573" s="16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spans="1:26" ht="13.5" customHeight="1">
      <c r="A574" s="16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spans="1:26" ht="13.5" customHeight="1">
      <c r="A575" s="16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spans="1:26" ht="13.5" customHeight="1">
      <c r="A576" s="16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spans="1:26" ht="13.5" customHeight="1">
      <c r="A577" s="16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spans="1:26" ht="13.5" customHeight="1">
      <c r="A578" s="16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spans="1:26" ht="13.5" customHeight="1">
      <c r="A579" s="16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spans="1:26" ht="13.5" customHeight="1">
      <c r="A580" s="16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spans="1:26" ht="13.5" customHeight="1">
      <c r="A581" s="16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spans="1:26" ht="13.5" customHeight="1">
      <c r="A582" s="16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spans="1:26" ht="13.5" customHeight="1">
      <c r="A583" s="16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spans="1:26" ht="13.5" customHeight="1">
      <c r="A584" s="16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ht="13.5" customHeight="1">
      <c r="A585" s="16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ht="13.5" customHeight="1">
      <c r="A586" s="16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spans="1:26" ht="13.5" customHeight="1">
      <c r="A587" s="16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spans="1:26" ht="13.5" customHeight="1">
      <c r="A588" s="16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spans="1:26" ht="13.5" customHeight="1">
      <c r="A589" s="16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spans="1:26" ht="13.5" customHeight="1">
      <c r="A590" s="16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spans="1:26" ht="13.5" customHeight="1">
      <c r="A591" s="16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spans="1:26" ht="13.5" customHeight="1">
      <c r="A592" s="16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spans="1:26" ht="13.5" customHeight="1">
      <c r="A593" s="16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spans="1:26" ht="13.5" customHeight="1">
      <c r="A594" s="16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spans="1:26" ht="13.5" customHeight="1">
      <c r="A595" s="16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spans="1:26" ht="13.5" customHeight="1">
      <c r="A596" s="16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spans="1:26" ht="13.5" customHeight="1">
      <c r="A597" s="16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spans="1:26" ht="13.5" customHeight="1">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spans="1:26" ht="13.5" customHeight="1">
      <c r="A599" s="16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spans="1:26" ht="13.5" customHeight="1">
      <c r="A600" s="16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spans="1:26" ht="13.5" customHeight="1">
      <c r="A601" s="16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spans="1:26" ht="13.5" customHeight="1">
      <c r="A602" s="16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spans="1:26" ht="13.5" customHeight="1">
      <c r="A603" s="16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spans="1:26" ht="13.5" customHeight="1">
      <c r="A604" s="16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spans="1:26" ht="13.5" customHeight="1">
      <c r="A605" s="16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spans="1:26" ht="13.5" customHeight="1">
      <c r="A606" s="16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spans="1:26" ht="13.5" customHeight="1">
      <c r="A607" s="16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spans="1:26" ht="13.5" customHeight="1">
      <c r="A608" s="16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spans="1:26" ht="13.5" customHeight="1">
      <c r="A609" s="16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spans="1:26" ht="13.5" customHeight="1">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spans="1:26" ht="13.5" customHeight="1">
      <c r="A611" s="16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spans="1:26" ht="13.5" customHeight="1">
      <c r="A612" s="16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spans="1:26" ht="13.5" customHeight="1">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spans="1:26" ht="13.5" customHeight="1">
      <c r="A614" s="16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spans="1:26" ht="13.5" customHeight="1">
      <c r="A615" s="16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spans="1:26" ht="13.5" customHeight="1">
      <c r="A616" s="16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spans="1:26" ht="13.5" customHeight="1">
      <c r="A617" s="16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spans="1:26" ht="13.5" customHeight="1">
      <c r="A618" s="16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spans="1:26" ht="13.5" customHeight="1">
      <c r="A619" s="16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spans="1:26" ht="13.5" customHeight="1">
      <c r="A620" s="16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spans="1:26" ht="13.5" customHeight="1">
      <c r="A621" s="16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spans="1:26" ht="13.5" customHeight="1">
      <c r="A622" s="16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spans="1:26" ht="13.5" customHeight="1">
      <c r="A623" s="16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spans="1:26" ht="13.5" customHeight="1">
      <c r="A624" s="16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spans="1:26" ht="13.5" customHeight="1">
      <c r="A625" s="16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spans="1:26" ht="13.5" customHeight="1">
      <c r="A626" s="16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spans="1:26" ht="13.5" customHeight="1">
      <c r="A627" s="16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spans="1:26" ht="13.5" customHeight="1">
      <c r="A628" s="16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spans="1:26" ht="13.5" customHeight="1">
      <c r="A629" s="16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spans="1:26" ht="13.5" customHeight="1">
      <c r="A630" s="16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spans="1:26" ht="13.5" customHeight="1">
      <c r="A631" s="16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spans="1:26" ht="13.5" customHeight="1">
      <c r="A632" s="16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spans="1:26" ht="13.5" customHeight="1">
      <c r="A633" s="16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spans="1:26" ht="13.5" customHeight="1">
      <c r="A634" s="16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spans="1:26" ht="13.5" customHeight="1">
      <c r="A635" s="16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spans="1:26" ht="13.5" customHeight="1">
      <c r="A636" s="16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spans="1:26" ht="13.5" customHeight="1">
      <c r="A637" s="16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spans="1:26" ht="13.5" customHeight="1">
      <c r="A638" s="16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spans="1:26" ht="13.5" customHeight="1">
      <c r="A639" s="16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spans="1:26" ht="13.5" customHeight="1">
      <c r="A640" s="16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spans="1:26" ht="13.5" customHeight="1">
      <c r="A641" s="16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spans="1:26" ht="13.5" customHeight="1">
      <c r="A642" s="16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spans="1:26" ht="13.5" customHeight="1">
      <c r="A643" s="16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spans="1:26" ht="13.5" customHeight="1">
      <c r="A644" s="16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spans="1:26" ht="13.5" customHeight="1">
      <c r="A645" s="16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spans="1:26" ht="13.5" customHeight="1">
      <c r="A646" s="16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spans="1:26" ht="13.5" customHeight="1">
      <c r="A647" s="16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spans="1:26" ht="13.5" customHeight="1">
      <c r="A648" s="16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spans="1:26" ht="13.5" customHeight="1">
      <c r="A649" s="16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spans="1:26" ht="13.5" customHeight="1">
      <c r="A650" s="16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spans="1:26" ht="13.5" customHeight="1">
      <c r="A651" s="16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spans="1:26" ht="13.5" customHeight="1">
      <c r="A652" s="16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spans="1:26" ht="13.5" customHeight="1">
      <c r="A653" s="16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spans="1:26" ht="13.5" customHeight="1">
      <c r="A654" s="16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spans="1:26" ht="13.5" customHeight="1">
      <c r="A655" s="16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spans="1:26" ht="13.5" customHeight="1">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spans="1:26" ht="13.5" customHeight="1">
      <c r="A657" s="16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spans="1:26" ht="13.5" customHeight="1">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spans="1:26" ht="13.5" customHeight="1">
      <c r="A659" s="16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spans="1:26" ht="13.5" customHeight="1">
      <c r="A660" s="16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spans="1:26" ht="13.5" customHeight="1">
      <c r="A661" s="16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spans="1:26" ht="13.5" customHeight="1">
      <c r="A662" s="16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spans="1:26" ht="13.5" customHeight="1">
      <c r="A663" s="16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spans="1:26" ht="13.5" customHeight="1">
      <c r="A664" s="16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spans="1:26" ht="13.5" customHeight="1">
      <c r="A665" s="16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spans="1:26" ht="13.5" customHeight="1">
      <c r="A666" s="16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spans="1:26" ht="13.5" customHeight="1">
      <c r="A667" s="16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spans="1:26" ht="13.5" customHeight="1">
      <c r="A668" s="16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spans="1:26" ht="13.5" customHeight="1">
      <c r="A669" s="16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spans="1:26" ht="13.5" customHeight="1">
      <c r="A670" s="16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spans="1:26" ht="13.5" customHeight="1">
      <c r="A671" s="16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spans="1:26" ht="13.5" customHeight="1">
      <c r="A672" s="16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spans="1:26" ht="13.5" customHeight="1">
      <c r="A673" s="16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spans="1:26" ht="13.5" customHeight="1">
      <c r="A674" s="16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spans="1:26" ht="13.5" customHeight="1">
      <c r="A675" s="16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spans="1:26" ht="13.5" customHeight="1">
      <c r="A676" s="16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spans="1:26" ht="13.5" customHeight="1">
      <c r="A677" s="16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spans="1:26" ht="13.5" customHeight="1">
      <c r="A678" s="16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spans="1:26" ht="13.5" customHeight="1">
      <c r="A679" s="16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spans="1:26" ht="13.5" customHeight="1">
      <c r="A680" s="16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spans="1:26" ht="13.5" customHeight="1">
      <c r="A681" s="16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spans="1:26" ht="13.5" customHeight="1">
      <c r="A682" s="16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spans="1:26" ht="13.5" customHeight="1">
      <c r="A683" s="16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spans="1:26" ht="13.5" customHeight="1">
      <c r="A684" s="16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spans="1:26" ht="13.5" customHeight="1">
      <c r="A685" s="16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spans="1:26" ht="13.5" customHeight="1">
      <c r="A686" s="16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spans="1:26" ht="13.5" customHeight="1">
      <c r="A687" s="16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spans="1:26" ht="13.5" customHeight="1">
      <c r="A688" s="16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spans="1:26" ht="13.5" customHeight="1">
      <c r="A689" s="16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spans="1:26" ht="13.5" customHeight="1">
      <c r="A690" s="16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spans="1:26" ht="13.5" customHeight="1">
      <c r="A691" s="16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spans="1:26" ht="13.5" customHeight="1">
      <c r="A692" s="16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spans="1:26" ht="13.5" customHeight="1">
      <c r="A693" s="16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spans="1:26" ht="13.5" customHeight="1">
      <c r="A694" s="16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spans="1:26" ht="13.5" customHeight="1">
      <c r="A695" s="16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spans="1:26" ht="13.5" customHeight="1">
      <c r="A696" s="16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spans="1:26" ht="13.5" customHeight="1">
      <c r="A697" s="16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spans="1:26" ht="13.5" customHeight="1">
      <c r="A698" s="16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spans="1:26" ht="13.5" customHeight="1">
      <c r="A699" s="16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spans="1:26" ht="13.5" customHeight="1">
      <c r="A700" s="16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spans="1:26" ht="13.5" customHeight="1">
      <c r="A701" s="16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spans="1:26" ht="13.5" customHeight="1">
      <c r="A702" s="16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spans="1:26" ht="13.5" customHeight="1">
      <c r="A703" s="16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spans="1:26" ht="13.5" customHeight="1">
      <c r="A704" s="16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spans="1:26" ht="13.5" customHeight="1">
      <c r="A705" s="16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spans="1:26" ht="13.5" customHeight="1">
      <c r="A706" s="16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spans="1:26" ht="13.5" customHeight="1">
      <c r="A707" s="16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spans="1:26" ht="13.5" customHeight="1">
      <c r="A708" s="16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spans="1:26" ht="13.5" customHeight="1">
      <c r="A709" s="16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spans="1:26" ht="13.5" customHeight="1">
      <c r="A710" s="16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spans="1:26" ht="13.5" customHeight="1">
      <c r="A711" s="16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spans="1:26" ht="13.5" customHeight="1">
      <c r="A712" s="16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spans="1:26" ht="13.5" customHeight="1">
      <c r="A713" s="16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spans="1:26" ht="13.5" customHeight="1">
      <c r="A714" s="16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spans="1:26" ht="13.5" customHeight="1">
      <c r="A715" s="16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spans="1:26" ht="13.5" customHeight="1">
      <c r="A716" s="16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spans="1:26" ht="13.5" customHeight="1">
      <c r="A717" s="16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spans="1:26" ht="13.5" customHeight="1">
      <c r="A718" s="16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spans="1:26" ht="13.5" customHeight="1">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spans="1:26" ht="13.5" customHeight="1">
      <c r="A720" s="16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spans="1:26" ht="13.5" customHeight="1">
      <c r="A721" s="16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spans="1:26" ht="13.5" customHeight="1">
      <c r="A722" s="16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spans="1:26" ht="13.5" customHeight="1">
      <c r="A723" s="16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spans="1:26" ht="13.5" customHeight="1">
      <c r="A724" s="16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spans="1:26" ht="13.5" customHeight="1">
      <c r="A725" s="16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spans="1:26" ht="13.5" customHeight="1">
      <c r="A726" s="16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spans="1:26" ht="13.5" customHeight="1">
      <c r="A727" s="16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spans="1:26" ht="13.5" customHeight="1">
      <c r="A728" s="16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spans="1:26" ht="13.5" customHeight="1">
      <c r="A729" s="16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spans="1:26" ht="13.5" customHeight="1">
      <c r="A730" s="16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spans="1:26" ht="13.5" customHeight="1">
      <c r="A731" s="16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spans="1:26" ht="13.5" customHeight="1">
      <c r="A732" s="16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spans="1:26" ht="13.5" customHeight="1">
      <c r="A733" s="16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spans="1:26" ht="13.5" customHeight="1">
      <c r="A734" s="16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spans="1:26" ht="13.5" customHeight="1">
      <c r="A735" s="16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spans="1:26" ht="13.5" customHeight="1">
      <c r="A736" s="16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spans="1:26" ht="13.5" customHeight="1">
      <c r="A737" s="16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spans="1:26" ht="13.5" customHeight="1">
      <c r="A738" s="16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spans="1:26" ht="13.5" customHeight="1">
      <c r="A739" s="16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spans="1:26" ht="13.5" customHeight="1">
      <c r="A740" s="16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spans="1:26" ht="13.5" customHeight="1">
      <c r="A741" s="16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spans="1:26" ht="13.5" customHeight="1">
      <c r="A742" s="16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spans="1:26" ht="13.5" customHeight="1">
      <c r="A743" s="16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spans="1:26" ht="13.5" customHeight="1">
      <c r="A744" s="16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spans="1:26" ht="13.5" customHeight="1">
      <c r="A745" s="16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spans="1:26" ht="13.5" customHeight="1">
      <c r="A746" s="16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spans="1:26" ht="13.5" customHeight="1">
      <c r="A747" s="16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spans="1:26" ht="13.5" customHeight="1">
      <c r="A748" s="16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spans="1:26" ht="13.5" customHeight="1">
      <c r="A749" s="16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spans="1:26" ht="13.5" customHeight="1">
      <c r="A750" s="16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spans="1:26" ht="13.5" customHeight="1">
      <c r="A751" s="16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spans="1:26" ht="13.5" customHeight="1">
      <c r="A752" s="16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spans="1:26" ht="13.5" customHeight="1">
      <c r="A753" s="16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spans="1:26" ht="13.5" customHeight="1">
      <c r="A754" s="16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spans="1:26" ht="13.5" customHeight="1">
      <c r="A755" s="16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spans="1:26" ht="13.5" customHeight="1">
      <c r="A756" s="16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spans="1:26" ht="13.5" customHeight="1">
      <c r="A757" s="16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spans="1:26" ht="13.5" customHeight="1">
      <c r="A758" s="16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spans="1:26" ht="13.5" customHeight="1">
      <c r="A759" s="16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spans="1:26" ht="13.5" customHeight="1">
      <c r="A760" s="16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spans="1:26" ht="13.5" customHeight="1">
      <c r="A761" s="16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spans="1:26" ht="13.5" customHeight="1">
      <c r="A762" s="16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spans="1:26" ht="13.5" customHeight="1">
      <c r="A763" s="16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spans="1:26" ht="13.5" customHeight="1">
      <c r="A764" s="16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spans="1:26" ht="13.5" customHeight="1">
      <c r="A765" s="16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spans="1:26" ht="13.5" customHeight="1">
      <c r="A766" s="16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spans="1:26" ht="13.5" customHeight="1">
      <c r="A767" s="16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spans="1:26" ht="13.5" customHeight="1">
      <c r="A768" s="16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spans="1:26" ht="13.5" customHeight="1">
      <c r="A769" s="16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spans="1:26" ht="13.5" customHeight="1">
      <c r="A770" s="16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spans="1:26" ht="13.5" customHeight="1">
      <c r="A771" s="16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spans="1:26" ht="13.5" customHeight="1">
      <c r="A772" s="16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spans="1:26" ht="13.5" customHeight="1">
      <c r="A773" s="16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spans="1:26" ht="13.5" customHeight="1">
      <c r="A774" s="16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spans="1:26" ht="13.5" customHeight="1">
      <c r="A775" s="16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spans="1:26" ht="13.5" customHeight="1">
      <c r="A776" s="16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spans="1:26" ht="13.5" customHeight="1">
      <c r="A777" s="16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spans="1:26" ht="13.5" customHeight="1">
      <c r="A778" s="16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spans="1:26" ht="13.5" customHeight="1">
      <c r="A779" s="16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spans="1:26" ht="13.5" customHeight="1">
      <c r="A780" s="16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spans="1:26" ht="13.5" customHeight="1">
      <c r="A781" s="16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spans="1:26" ht="13.5" customHeight="1">
      <c r="A782" s="16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spans="1:26" ht="13.5" customHeight="1">
      <c r="A783" s="16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spans="1:26" ht="13.5" customHeight="1">
      <c r="A784" s="16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spans="1:26" ht="13.5" customHeight="1">
      <c r="A785" s="16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spans="1:26" ht="13.5" customHeight="1">
      <c r="A786" s="16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spans="1:26" ht="13.5" customHeight="1">
      <c r="A787" s="16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spans="1:26" ht="13.5" customHeight="1">
      <c r="A788" s="16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spans="1:26" ht="13.5" customHeight="1">
      <c r="A789" s="16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spans="1:26" ht="13.5" customHeight="1">
      <c r="A790" s="16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spans="1:26" ht="13.5" customHeight="1">
      <c r="A791" s="16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spans="1:26" ht="13.5" customHeight="1">
      <c r="A792" s="16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spans="1:26" ht="13.5" customHeight="1">
      <c r="A793" s="16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spans="1:26" ht="13.5" customHeight="1">
      <c r="A794" s="16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spans="1:26" ht="13.5" customHeight="1">
      <c r="A795" s="16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spans="1:26" ht="13.5" customHeight="1">
      <c r="A796" s="16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spans="1:26" ht="13.5" customHeight="1">
      <c r="A797" s="16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spans="1:26" ht="13.5" customHeight="1">
      <c r="A798" s="16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spans="1:26" ht="13.5" customHeight="1">
      <c r="A799" s="16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spans="1:26" ht="13.5" customHeight="1">
      <c r="A800" s="16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spans="1:26" ht="13.5" customHeight="1">
      <c r="A801" s="16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spans="1:26" ht="13.5" customHeight="1">
      <c r="A802" s="16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spans="1:26" ht="13.5" customHeight="1">
      <c r="A803" s="16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spans="1:26" ht="13.5" customHeight="1">
      <c r="A804" s="16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spans="1:26" ht="13.5" customHeight="1">
      <c r="A805" s="16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spans="1:26" ht="13.5" customHeight="1">
      <c r="A806" s="16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spans="1:26" ht="13.5" customHeight="1">
      <c r="A807" s="16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spans="1:26" ht="13.5" customHeight="1">
      <c r="A808" s="16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spans="1:26" ht="13.5" customHeight="1">
      <c r="A809" s="16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spans="1:26" ht="13.5" customHeight="1">
      <c r="A810" s="16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spans="1:26" ht="13.5" customHeight="1">
      <c r="A811" s="16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spans="1:26" ht="13.5" customHeight="1">
      <c r="A812" s="16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spans="1:26" ht="13.5" customHeight="1">
      <c r="A813" s="16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spans="1:26" ht="13.5" customHeight="1">
      <c r="A814" s="16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spans="1:26" ht="13.5" customHeight="1">
      <c r="A815" s="16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spans="1:26" ht="13.5" customHeight="1">
      <c r="A816" s="16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spans="1:26" ht="13.5" customHeight="1">
      <c r="A817" s="16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spans="1:26" ht="13.5" customHeight="1">
      <c r="A818" s="16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spans="1:26" ht="13.5" customHeight="1">
      <c r="A819" s="16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spans="1:26" ht="13.5" customHeight="1">
      <c r="A820" s="16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spans="1:26" ht="13.5" customHeight="1">
      <c r="A821" s="16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spans="1:26" ht="13.5" customHeight="1">
      <c r="A822" s="16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spans="1:26" ht="13.5" customHeight="1">
      <c r="A823" s="16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spans="1:26" ht="13.5" customHeight="1">
      <c r="A824" s="16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spans="1:26" ht="13.5" customHeight="1">
      <c r="A825" s="16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spans="1:26" ht="13.5" customHeight="1">
      <c r="A826" s="16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spans="1:26" ht="13.5" customHeight="1">
      <c r="A827" s="16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spans="1:26" ht="13.5" customHeight="1">
      <c r="A828" s="16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spans="1:26" ht="13.5" customHeight="1">
      <c r="A829" s="16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spans="1:26" ht="13.5" customHeight="1">
      <c r="A830" s="16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spans="1:26" ht="13.5" customHeight="1">
      <c r="A831" s="16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spans="1:26" ht="13.5" customHeight="1">
      <c r="A832" s="16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spans="1:26" ht="13.5" customHeight="1">
      <c r="A833" s="16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spans="1:26" ht="13.5" customHeight="1">
      <c r="A834" s="16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spans="1:26" ht="13.5" customHeight="1">
      <c r="A835" s="16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spans="1:26" ht="13.5" customHeight="1">
      <c r="A836" s="16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spans="1:26" ht="13.5" customHeight="1">
      <c r="A837" s="16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spans="1:26" ht="13.5" customHeight="1">
      <c r="A838" s="16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spans="1:26" ht="13.5" customHeight="1">
      <c r="A839" s="16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spans="1:26" ht="13.5" customHeight="1">
      <c r="A840" s="16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spans="1:26" ht="13.5" customHeight="1">
      <c r="A841" s="16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spans="1:26" ht="13.5" customHeight="1">
      <c r="A842" s="16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spans="1:26" ht="13.5" customHeight="1">
      <c r="A843" s="16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spans="1:26" ht="13.5" customHeight="1">
      <c r="A844" s="16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spans="1:26" ht="13.5" customHeight="1">
      <c r="A845" s="16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spans="1:26" ht="13.5" customHeight="1">
      <c r="A846" s="16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spans="1:26" ht="13.5" customHeight="1">
      <c r="A847" s="16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spans="1:26" ht="13.5" customHeight="1">
      <c r="A848" s="16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spans="1:26" ht="13.5" customHeight="1">
      <c r="A849" s="16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spans="1:26" ht="13.5" customHeight="1">
      <c r="A850" s="16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spans="1:26" ht="13.5" customHeight="1">
      <c r="A851" s="16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spans="1:26" ht="13.5" customHeight="1">
      <c r="A852" s="16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spans="1:26" ht="13.5" customHeight="1">
      <c r="A853" s="16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spans="1:26" ht="13.5" customHeight="1">
      <c r="A854" s="16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spans="1:26" ht="13.5" customHeight="1">
      <c r="A855" s="16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spans="1:26" ht="13.5" customHeight="1">
      <c r="A856" s="16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spans="1:26" ht="13.5" customHeight="1">
      <c r="A857" s="16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spans="1:26" ht="13.5" customHeight="1">
      <c r="A858" s="16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spans="1:26" ht="13.5" customHeight="1">
      <c r="A859" s="16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spans="1:26" ht="13.5" customHeight="1">
      <c r="A860" s="16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spans="1:26" ht="13.5" customHeight="1">
      <c r="A861" s="16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spans="1:26" ht="13.5" customHeight="1">
      <c r="A862" s="16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spans="1:26" ht="13.5" customHeight="1">
      <c r="A863" s="16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spans="1:26" ht="13.5" customHeight="1">
      <c r="A864" s="16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spans="1:26" ht="13.5" customHeight="1">
      <c r="A865" s="16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spans="1:26" ht="13.5" customHeight="1">
      <c r="A866" s="16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spans="1:26" ht="13.5" customHeight="1">
      <c r="A867" s="16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spans="1:26" ht="13.5" customHeight="1">
      <c r="A868" s="16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spans="1:26" ht="13.5" customHeight="1">
      <c r="A869" s="16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spans="1:26" ht="13.5" customHeight="1">
      <c r="A870" s="16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spans="1:26" ht="13.5" customHeight="1">
      <c r="A871" s="16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spans="1:26" ht="13.5" customHeight="1">
      <c r="A872" s="16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spans="1:26" ht="13.5" customHeight="1">
      <c r="A873" s="16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spans="1:26" ht="13.5" customHeight="1">
      <c r="A874" s="16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spans="1:26" ht="13.5" customHeight="1">
      <c r="A875" s="16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spans="1:26" ht="13.5" customHeight="1">
      <c r="A876" s="16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spans="1:26" ht="13.5" customHeight="1">
      <c r="A877" s="16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spans="1:26" ht="13.5" customHeight="1">
      <c r="A878" s="16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spans="1:26" ht="13.5" customHeight="1">
      <c r="A879" s="16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spans="1:26" ht="13.5" customHeight="1">
      <c r="A880" s="16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spans="1:26" ht="13.5" customHeight="1">
      <c r="A881" s="16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spans="1:26" ht="13.5" customHeight="1">
      <c r="A882" s="16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spans="1:26" ht="13.5" customHeight="1">
      <c r="A883" s="16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spans="1:26" ht="13.5" customHeight="1">
      <c r="A884" s="16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spans="1:26" ht="13.5" customHeight="1">
      <c r="A885" s="16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spans="1:26" ht="13.5" customHeight="1">
      <c r="A886" s="16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spans="1:26" ht="13.5" customHeight="1">
      <c r="A887" s="16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spans="1:26" ht="13.5" customHeight="1">
      <c r="A888" s="16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spans="1:26" ht="13.5" customHeight="1">
      <c r="A889" s="16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spans="1:26" ht="13.5" customHeight="1">
      <c r="A890" s="16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spans="1:26" ht="13.5" customHeight="1">
      <c r="A891" s="16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spans="1:26" ht="13.5" customHeight="1">
      <c r="A892" s="16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spans="1:26" ht="13.5" customHeight="1">
      <c r="A893" s="16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spans="1:26" ht="13.5" customHeight="1">
      <c r="A894" s="16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spans="1:26" ht="13.5" customHeight="1">
      <c r="A895" s="16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spans="1:26" ht="13.5" customHeight="1">
      <c r="A896" s="16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spans="1:26" ht="13.5" customHeight="1">
      <c r="A897" s="16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spans="1:26" ht="13.5" customHeight="1">
      <c r="A898" s="16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spans="1:26" ht="13.5" customHeight="1">
      <c r="A899" s="16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spans="1:26" ht="13.5" customHeight="1">
      <c r="A900" s="16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spans="1:26" ht="13.5" customHeight="1">
      <c r="A901" s="16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spans="1:26" ht="13.5" customHeight="1">
      <c r="A902" s="16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spans="1:26" ht="13.5" customHeight="1">
      <c r="A903" s="16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spans="1:26" ht="13.5" customHeight="1">
      <c r="A904" s="16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spans="1:26" ht="13.5" customHeight="1">
      <c r="A905" s="16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spans="1:26" ht="13.5" customHeight="1">
      <c r="A906" s="16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spans="1:26" ht="13.5" customHeight="1">
      <c r="A907" s="16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spans="1:26" ht="13.5" customHeight="1">
      <c r="A908" s="16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spans="1:26" ht="13.5" customHeight="1">
      <c r="A909" s="16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spans="1:26" ht="13.5" customHeight="1">
      <c r="A910" s="16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spans="1:26" ht="13.5" customHeight="1">
      <c r="A911" s="16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spans="1:26" ht="13.5" customHeight="1">
      <c r="A912" s="16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spans="1:26" ht="13.5" customHeight="1">
      <c r="A913" s="16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spans="1:26" ht="13.5" customHeight="1">
      <c r="A914" s="16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spans="1:26" ht="13.5" customHeight="1">
      <c r="A915" s="16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spans="1:26" ht="13.5" customHeight="1">
      <c r="A916" s="16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spans="1:26" ht="13.5" customHeight="1">
      <c r="A917" s="16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spans="1:26" ht="13.5" customHeight="1">
      <c r="A918" s="16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spans="1:26" ht="13.5" customHeight="1">
      <c r="A919" s="16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spans="1:26" ht="13.5" customHeight="1">
      <c r="A920" s="16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spans="1:26" ht="13.5" customHeight="1">
      <c r="A921" s="16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spans="1:26" ht="13.5" customHeight="1">
      <c r="A922" s="16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spans="1:26" ht="13.5" customHeight="1">
      <c r="A923" s="16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spans="1:26" ht="13.5" customHeight="1">
      <c r="A924" s="16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spans="1:26" ht="13.5" customHeight="1">
      <c r="A925" s="16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spans="1:26" ht="13.5" customHeight="1">
      <c r="A926" s="16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spans="1:26" ht="13.5" customHeight="1">
      <c r="A927" s="16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spans="1:26" ht="13.5" customHeight="1">
      <c r="A928" s="16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spans="1:26" ht="13.5" customHeight="1">
      <c r="A929" s="16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spans="1:26" ht="13.5" customHeight="1">
      <c r="A930" s="16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spans="1:26" ht="13.5" customHeight="1">
      <c r="A931" s="16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spans="1:26" ht="13.5" customHeight="1">
      <c r="A932" s="16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spans="1:26" ht="13.5" customHeight="1">
      <c r="A933" s="16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spans="1:26" ht="13.5" customHeight="1">
      <c r="A934" s="16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spans="1:26" ht="13.5" customHeight="1">
      <c r="A935" s="16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spans="1:26" ht="13.5" customHeight="1">
      <c r="A936" s="16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spans="1:26" ht="13.5" customHeight="1">
      <c r="A937" s="16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spans="1:26" ht="13.5" customHeight="1">
      <c r="A938" s="16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spans="1:26" ht="13.5" customHeight="1">
      <c r="A939" s="16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spans="1:26" ht="13.5" customHeight="1">
      <c r="A940" s="16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spans="1:26" ht="13.5" customHeight="1">
      <c r="A941" s="16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spans="1:26" ht="13.5" customHeight="1">
      <c r="A942" s="16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spans="1:26" ht="13.5" customHeight="1">
      <c r="A943" s="16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spans="1:26" ht="13.5" customHeight="1">
      <c r="A944" s="16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spans="1:26" ht="13.5" customHeight="1">
      <c r="A945" s="16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spans="1:26" ht="13.5" customHeight="1">
      <c r="A946" s="16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spans="1:26" ht="13.5" customHeight="1">
      <c r="A947" s="16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spans="1:26" ht="13.5" customHeight="1">
      <c r="A948" s="16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spans="1:26" ht="13.5" customHeight="1">
      <c r="A949" s="16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spans="1:26" ht="13.5" customHeight="1">
      <c r="A950" s="16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spans="1:26" ht="13.5" customHeight="1">
      <c r="A951" s="16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spans="1:26" ht="13.5" customHeight="1">
      <c r="A952" s="16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spans="1:26" ht="13.5" customHeight="1">
      <c r="A953" s="16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spans="1:26" ht="13.5" customHeight="1">
      <c r="A954" s="16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spans="1:26" ht="13.5" customHeight="1">
      <c r="A955" s="16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spans="1:26" ht="13.5" customHeight="1">
      <c r="A956" s="16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spans="1:26" ht="13.5" customHeight="1">
      <c r="A957" s="16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spans="1:26" ht="13.5" customHeight="1">
      <c r="A958" s="16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spans="1:26" ht="13.5" customHeight="1">
      <c r="A959" s="16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spans="1:26" ht="13.5" customHeight="1">
      <c r="A960" s="16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spans="1:26" ht="13.5" customHeight="1">
      <c r="A961" s="16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spans="1:26" ht="13.5" customHeight="1">
      <c r="A962" s="16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spans="1:26" ht="13.5" customHeight="1">
      <c r="A963" s="16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spans="1:26" ht="13.5" customHeight="1">
      <c r="A964" s="16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spans="1:26" ht="13.5" customHeight="1">
      <c r="A965" s="16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spans="1:26" ht="13.5" customHeight="1">
      <c r="A966" s="16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spans="1:26" ht="13.5" customHeight="1">
      <c r="A967" s="16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spans="1:26" ht="13.5" customHeight="1">
      <c r="A968" s="16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spans="1:26" ht="13.5" customHeight="1">
      <c r="A969" s="16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spans="1:26" ht="13.5" customHeight="1">
      <c r="A970" s="16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spans="1:26" ht="13.5" customHeight="1">
      <c r="A971" s="16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spans="1:26" ht="13.5" customHeight="1">
      <c r="A972" s="16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spans="1:26" ht="13.5" customHeight="1">
      <c r="A973" s="16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spans="1:26" ht="13.5" customHeight="1">
      <c r="A974" s="16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spans="1:26" ht="13.5" customHeight="1">
      <c r="A975" s="16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spans="1:26" ht="13.5" customHeight="1">
      <c r="A976" s="16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spans="1:26" ht="13.5" customHeight="1">
      <c r="A977" s="16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spans="1:26" ht="13.5" customHeight="1">
      <c r="A978" s="16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spans="1:26" ht="13.5" customHeight="1">
      <c r="A979" s="16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spans="1:26" ht="13.5" customHeight="1">
      <c r="A980" s="16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spans="1:26" ht="13.5" customHeight="1">
      <c r="A981" s="16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spans="1:26" ht="13.5" customHeight="1">
      <c r="A982" s="16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spans="1:26" ht="13.5" customHeight="1">
      <c r="A983" s="16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spans="1:26" ht="13.5" customHeight="1">
      <c r="A984" s="16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spans="1:26" ht="13.5" customHeight="1">
      <c r="A985" s="16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spans="1:26" ht="13.5" customHeight="1">
      <c r="A986" s="16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spans="1:26" ht="13.5" customHeight="1">
      <c r="A987" s="16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spans="1:26" ht="13.5" customHeight="1">
      <c r="A988" s="16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spans="1:26" ht="13.5" customHeight="1">
      <c r="A989" s="16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spans="1:26" ht="13.5" customHeight="1">
      <c r="A990" s="16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spans="1:26" ht="13.5" customHeight="1">
      <c r="A991" s="16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spans="1:26" ht="13.5" customHeight="1">
      <c r="A992" s="16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spans="1:26" ht="13.5" customHeight="1">
      <c r="A993" s="16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spans="1:26" ht="13.5" customHeight="1">
      <c r="A994" s="16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spans="1:26" ht="13.5" customHeight="1">
      <c r="A995" s="16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spans="1:26" ht="13.5" customHeight="1">
      <c r="A996" s="16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spans="1:26" ht="13.5" customHeight="1">
      <c r="A997" s="16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spans="1:26" ht="13.5" customHeight="1">
      <c r="A998" s="16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spans="1:26" ht="13.5" customHeight="1">
      <c r="A999" s="16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sheetData>
  <sheetProtection selectLockedCells="1"/>
  <mergeCells count="22">
    <mergeCell ref="B16:C16"/>
    <mergeCell ref="B17:C17"/>
    <mergeCell ref="C18:D18"/>
    <mergeCell ref="B19:B23"/>
    <mergeCell ref="C19:D19"/>
    <mergeCell ref="E19:I19"/>
    <mergeCell ref="C20:C22"/>
    <mergeCell ref="E20:I20"/>
    <mergeCell ref="E22:I22"/>
    <mergeCell ref="C23:D23"/>
    <mergeCell ref="B13:C15"/>
    <mergeCell ref="B3:C5"/>
    <mergeCell ref="D3:D5"/>
    <mergeCell ref="E3:H3"/>
    <mergeCell ref="I3:I5"/>
    <mergeCell ref="E4:F4"/>
    <mergeCell ref="G4:H4"/>
    <mergeCell ref="B6:C8"/>
    <mergeCell ref="B9:C9"/>
    <mergeCell ref="B10:C10"/>
    <mergeCell ref="B11:C11"/>
    <mergeCell ref="B12:C12"/>
  </mergeCells>
  <phoneticPr fontId="8"/>
  <printOptions horizontalCentered="1" verticalCentered="1"/>
  <pageMargins left="0" right="0" top="0" bottom="0" header="0" footer="0"/>
  <pageSetup paperSize="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134D-38F6-4CE8-875C-9A59ED920CB7}">
  <dimension ref="A1:EP88"/>
  <sheetViews>
    <sheetView showZeros="0" topLeftCell="A13" zoomScaleNormal="100" workbookViewId="0">
      <selection activeCell="BW31" sqref="BW31"/>
    </sheetView>
  </sheetViews>
  <sheetFormatPr defaultColWidth="1.875" defaultRowHeight="13.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26" width="1.875" style="201" customWidth="1"/>
    <col min="127" max="127" width="5.125" style="201" customWidth="1"/>
    <col min="128" max="131" width="1.875" style="201" customWidth="1"/>
    <col min="132" max="141" width="1.875" style="201"/>
    <col min="142" max="142" width="1.875" style="201" customWidth="1"/>
    <col min="143" max="16384" width="1.875" style="201"/>
  </cols>
  <sheetData>
    <row r="1" spans="1:127" ht="6" customHeight="1">
      <c r="A1" s="768"/>
      <c r="B1" s="769"/>
      <c r="C1" s="774" t="s">
        <v>655</v>
      </c>
      <c r="D1" s="774"/>
      <c r="E1" s="774"/>
      <c r="F1" s="774"/>
      <c r="G1" s="777"/>
      <c r="H1" s="777"/>
      <c r="I1" s="774" t="s">
        <v>153</v>
      </c>
      <c r="J1" s="774"/>
      <c r="K1" s="774"/>
      <c r="L1" s="774"/>
      <c r="M1" s="774"/>
      <c r="N1" s="774"/>
      <c r="O1" s="774"/>
      <c r="P1" s="774"/>
      <c r="Q1" s="774"/>
      <c r="R1" s="774"/>
      <c r="S1" s="774"/>
      <c r="T1" s="779"/>
      <c r="U1" s="768"/>
      <c r="V1" s="769"/>
      <c r="W1" s="774" t="s">
        <v>154</v>
      </c>
      <c r="X1" s="774"/>
      <c r="Y1" s="774"/>
      <c r="Z1" s="774"/>
      <c r="AA1" s="783"/>
      <c r="AB1" s="783"/>
      <c r="AC1" s="774" t="s">
        <v>155</v>
      </c>
      <c r="AD1" s="774"/>
      <c r="AE1" s="774"/>
      <c r="AF1" s="774"/>
      <c r="AG1" s="774"/>
      <c r="AH1" s="774"/>
      <c r="AI1" s="774"/>
      <c r="AJ1" s="774"/>
      <c r="AK1" s="774"/>
      <c r="AL1" s="774"/>
      <c r="AM1" s="774"/>
      <c r="AN1" s="783"/>
      <c r="AO1" s="783"/>
      <c r="AP1" s="774" t="s">
        <v>159</v>
      </c>
      <c r="AQ1" s="774"/>
      <c r="AR1" s="774"/>
      <c r="AS1" s="774"/>
      <c r="AT1" s="774"/>
      <c r="AU1" s="774"/>
      <c r="AV1" s="774"/>
      <c r="AW1" s="774"/>
      <c r="AX1" s="774"/>
      <c r="AY1" s="774"/>
      <c r="AZ1" s="774"/>
      <c r="BA1" s="779"/>
      <c r="DU1" s="202"/>
    </row>
    <row r="2" spans="1:127" ht="6" customHeight="1">
      <c r="A2" s="770"/>
      <c r="B2" s="771"/>
      <c r="C2" s="775"/>
      <c r="D2" s="775"/>
      <c r="E2" s="775"/>
      <c r="F2" s="775"/>
      <c r="G2" s="778"/>
      <c r="H2" s="778"/>
      <c r="I2" s="775"/>
      <c r="J2" s="775"/>
      <c r="K2" s="775"/>
      <c r="L2" s="775"/>
      <c r="M2" s="775"/>
      <c r="N2" s="775"/>
      <c r="O2" s="775"/>
      <c r="P2" s="775"/>
      <c r="Q2" s="775"/>
      <c r="R2" s="775"/>
      <c r="S2" s="775"/>
      <c r="T2" s="780"/>
      <c r="U2" s="770"/>
      <c r="V2" s="771"/>
      <c r="W2" s="775"/>
      <c r="X2" s="775"/>
      <c r="Y2" s="775"/>
      <c r="Z2" s="775"/>
      <c r="AA2" s="784"/>
      <c r="AB2" s="784"/>
      <c r="AC2" s="775"/>
      <c r="AD2" s="775"/>
      <c r="AE2" s="775"/>
      <c r="AF2" s="775"/>
      <c r="AG2" s="775"/>
      <c r="AH2" s="775"/>
      <c r="AI2" s="775"/>
      <c r="AJ2" s="775"/>
      <c r="AK2" s="775"/>
      <c r="AL2" s="775"/>
      <c r="AM2" s="775"/>
      <c r="AN2" s="784"/>
      <c r="AO2" s="784"/>
      <c r="AP2" s="775"/>
      <c r="AQ2" s="775"/>
      <c r="AR2" s="775"/>
      <c r="AS2" s="775"/>
      <c r="AT2" s="775"/>
      <c r="AU2" s="775"/>
      <c r="AV2" s="775"/>
      <c r="AW2" s="775"/>
      <c r="AX2" s="775"/>
      <c r="AY2" s="775"/>
      <c r="AZ2" s="775"/>
      <c r="BA2" s="780"/>
      <c r="DU2" s="202"/>
    </row>
    <row r="3" spans="1:127" ht="6" customHeight="1">
      <c r="A3" s="770"/>
      <c r="B3" s="771"/>
      <c r="C3" s="775"/>
      <c r="D3" s="775"/>
      <c r="E3" s="775"/>
      <c r="F3" s="775"/>
      <c r="G3" s="778"/>
      <c r="H3" s="778"/>
      <c r="I3" s="775"/>
      <c r="J3" s="775"/>
      <c r="K3" s="775"/>
      <c r="L3" s="775"/>
      <c r="M3" s="775"/>
      <c r="N3" s="775"/>
      <c r="O3" s="775"/>
      <c r="P3" s="775"/>
      <c r="Q3" s="775"/>
      <c r="R3" s="775"/>
      <c r="S3" s="775"/>
      <c r="T3" s="780"/>
      <c r="U3" s="770"/>
      <c r="V3" s="771"/>
      <c r="W3" s="775"/>
      <c r="X3" s="775"/>
      <c r="Y3" s="775"/>
      <c r="Z3" s="775"/>
      <c r="AA3" s="784"/>
      <c r="AB3" s="784"/>
      <c r="AC3" s="775"/>
      <c r="AD3" s="775"/>
      <c r="AE3" s="775"/>
      <c r="AF3" s="775"/>
      <c r="AG3" s="775"/>
      <c r="AH3" s="775"/>
      <c r="AI3" s="775"/>
      <c r="AJ3" s="775"/>
      <c r="AK3" s="775"/>
      <c r="AL3" s="775"/>
      <c r="AM3" s="775"/>
      <c r="AN3" s="784"/>
      <c r="AO3" s="784"/>
      <c r="AP3" s="775"/>
      <c r="AQ3" s="775"/>
      <c r="AR3" s="775"/>
      <c r="AS3" s="775"/>
      <c r="AT3" s="775"/>
      <c r="AU3" s="775"/>
      <c r="AV3" s="775"/>
      <c r="AW3" s="775"/>
      <c r="AX3" s="775"/>
      <c r="AY3" s="775"/>
      <c r="AZ3" s="775"/>
      <c r="BA3" s="780"/>
      <c r="DU3" s="202"/>
    </row>
    <row r="4" spans="1:127" ht="6" customHeight="1">
      <c r="A4" s="770"/>
      <c r="B4" s="771"/>
      <c r="C4" s="775"/>
      <c r="D4" s="775"/>
      <c r="E4" s="775"/>
      <c r="F4" s="775"/>
      <c r="G4" s="778"/>
      <c r="H4" s="778"/>
      <c r="I4" s="775"/>
      <c r="J4" s="775"/>
      <c r="K4" s="775"/>
      <c r="L4" s="775"/>
      <c r="M4" s="775"/>
      <c r="N4" s="775"/>
      <c r="O4" s="775"/>
      <c r="P4" s="775"/>
      <c r="Q4" s="775"/>
      <c r="R4" s="775"/>
      <c r="S4" s="775"/>
      <c r="T4" s="780"/>
      <c r="U4" s="770"/>
      <c r="V4" s="771"/>
      <c r="W4" s="775"/>
      <c r="X4" s="775"/>
      <c r="Y4" s="775"/>
      <c r="Z4" s="775"/>
      <c r="AA4" s="784"/>
      <c r="AB4" s="784"/>
      <c r="AC4" s="775"/>
      <c r="AD4" s="775"/>
      <c r="AE4" s="775"/>
      <c r="AF4" s="775"/>
      <c r="AG4" s="775"/>
      <c r="AH4" s="775"/>
      <c r="AI4" s="775"/>
      <c r="AJ4" s="775"/>
      <c r="AK4" s="775"/>
      <c r="AL4" s="775"/>
      <c r="AM4" s="775"/>
      <c r="AN4" s="784"/>
      <c r="AO4" s="784"/>
      <c r="AP4" s="775"/>
      <c r="AQ4" s="775"/>
      <c r="AR4" s="775"/>
      <c r="AS4" s="775"/>
      <c r="AT4" s="775"/>
      <c r="AU4" s="775"/>
      <c r="AV4" s="775"/>
      <c r="AW4" s="775"/>
      <c r="AX4" s="775"/>
      <c r="AY4" s="775"/>
      <c r="AZ4" s="775"/>
      <c r="BA4" s="780"/>
      <c r="DU4" s="202"/>
    </row>
    <row r="5" spans="1:127" ht="6" customHeight="1">
      <c r="A5" s="770"/>
      <c r="B5" s="771"/>
      <c r="C5" s="775"/>
      <c r="D5" s="775"/>
      <c r="E5" s="775"/>
      <c r="F5" s="775"/>
      <c r="G5" s="778"/>
      <c r="H5" s="778"/>
      <c r="I5" s="775" t="s">
        <v>160</v>
      </c>
      <c r="J5" s="775"/>
      <c r="K5" s="775"/>
      <c r="L5" s="775"/>
      <c r="M5" s="775"/>
      <c r="N5" s="775"/>
      <c r="O5" s="775"/>
      <c r="P5" s="775"/>
      <c r="Q5" s="775"/>
      <c r="R5" s="775"/>
      <c r="S5" s="775"/>
      <c r="T5" s="780"/>
      <c r="U5" s="770"/>
      <c r="V5" s="771"/>
      <c r="W5" s="775"/>
      <c r="X5" s="775"/>
      <c r="Y5" s="775"/>
      <c r="Z5" s="775"/>
      <c r="AA5" s="784"/>
      <c r="AB5" s="784"/>
      <c r="AC5" s="775"/>
      <c r="AD5" s="775"/>
      <c r="AE5" s="775"/>
      <c r="AF5" s="775"/>
      <c r="AG5" s="775"/>
      <c r="AH5" s="775"/>
      <c r="AI5" s="775"/>
      <c r="AJ5" s="775"/>
      <c r="AK5" s="775"/>
      <c r="AL5" s="775"/>
      <c r="AM5" s="775"/>
      <c r="AN5" s="784"/>
      <c r="AO5" s="784"/>
      <c r="AP5" s="775"/>
      <c r="AQ5" s="775"/>
      <c r="AR5" s="775"/>
      <c r="AS5" s="775"/>
      <c r="AT5" s="775"/>
      <c r="AU5" s="775"/>
      <c r="AV5" s="775"/>
      <c r="AW5" s="775"/>
      <c r="AX5" s="775"/>
      <c r="AY5" s="775"/>
      <c r="AZ5" s="775"/>
      <c r="BA5" s="780"/>
      <c r="DU5" s="202"/>
    </row>
    <row r="6" spans="1:127" ht="6" customHeight="1">
      <c r="A6" s="770"/>
      <c r="B6" s="771"/>
      <c r="C6" s="775"/>
      <c r="D6" s="775"/>
      <c r="E6" s="775"/>
      <c r="F6" s="775"/>
      <c r="G6" s="778"/>
      <c r="H6" s="778"/>
      <c r="I6" s="775"/>
      <c r="J6" s="775"/>
      <c r="K6" s="775"/>
      <c r="L6" s="775"/>
      <c r="M6" s="775"/>
      <c r="N6" s="775"/>
      <c r="O6" s="775"/>
      <c r="P6" s="775"/>
      <c r="Q6" s="775"/>
      <c r="R6" s="775"/>
      <c r="S6" s="775"/>
      <c r="T6" s="780"/>
      <c r="U6" s="770"/>
      <c r="V6" s="771"/>
      <c r="W6" s="775"/>
      <c r="X6" s="775"/>
      <c r="Y6" s="775"/>
      <c r="Z6" s="775"/>
      <c r="AA6" s="784"/>
      <c r="AB6" s="784"/>
      <c r="AC6" s="775"/>
      <c r="AD6" s="775"/>
      <c r="AE6" s="775"/>
      <c r="AF6" s="775"/>
      <c r="AG6" s="775"/>
      <c r="AH6" s="775"/>
      <c r="AI6" s="775"/>
      <c r="AJ6" s="775"/>
      <c r="AK6" s="775"/>
      <c r="AL6" s="775"/>
      <c r="AM6" s="775"/>
      <c r="AN6" s="784"/>
      <c r="AO6" s="784"/>
      <c r="AP6" s="775"/>
      <c r="AQ6" s="775"/>
      <c r="AR6" s="775"/>
      <c r="AS6" s="775"/>
      <c r="AT6" s="775"/>
      <c r="AU6" s="775"/>
      <c r="AV6" s="775"/>
      <c r="AW6" s="775"/>
      <c r="AX6" s="775"/>
      <c r="AY6" s="775"/>
      <c r="AZ6" s="775"/>
      <c r="BA6" s="780"/>
      <c r="DU6" s="202"/>
    </row>
    <row r="7" spans="1:127" ht="6" customHeight="1">
      <c r="A7" s="770"/>
      <c r="B7" s="771"/>
      <c r="C7" s="775"/>
      <c r="D7" s="775"/>
      <c r="E7" s="775"/>
      <c r="F7" s="775"/>
      <c r="G7" s="778"/>
      <c r="H7" s="778"/>
      <c r="I7" s="775"/>
      <c r="J7" s="775"/>
      <c r="K7" s="775"/>
      <c r="L7" s="775"/>
      <c r="M7" s="775"/>
      <c r="N7" s="775"/>
      <c r="O7" s="775"/>
      <c r="P7" s="775"/>
      <c r="Q7" s="775"/>
      <c r="R7" s="775"/>
      <c r="S7" s="775"/>
      <c r="T7" s="780"/>
      <c r="U7" s="770"/>
      <c r="V7" s="771"/>
      <c r="W7" s="775"/>
      <c r="X7" s="775"/>
      <c r="Y7" s="775"/>
      <c r="Z7" s="775"/>
      <c r="AA7" s="784"/>
      <c r="AB7" s="784"/>
      <c r="AC7" s="775" t="s">
        <v>163</v>
      </c>
      <c r="AD7" s="775"/>
      <c r="AE7" s="775"/>
      <c r="AF7" s="775"/>
      <c r="AG7" s="775"/>
      <c r="AH7" s="775"/>
      <c r="AI7" s="775"/>
      <c r="AJ7" s="775"/>
      <c r="AK7" s="775"/>
      <c r="AL7" s="775"/>
      <c r="AM7" s="775"/>
      <c r="AN7" s="784"/>
      <c r="AO7" s="784"/>
      <c r="AP7" s="775" t="s">
        <v>167</v>
      </c>
      <c r="AQ7" s="775"/>
      <c r="AR7" s="775"/>
      <c r="AS7" s="775"/>
      <c r="AT7" s="775"/>
      <c r="AU7" s="775"/>
      <c r="AV7" s="775"/>
      <c r="AW7" s="775"/>
      <c r="AX7" s="775"/>
      <c r="AY7" s="775"/>
      <c r="AZ7" s="775"/>
      <c r="BA7" s="780"/>
      <c r="DU7" s="202"/>
    </row>
    <row r="8" spans="1:127" ht="6" customHeight="1">
      <c r="A8" s="770"/>
      <c r="B8" s="771"/>
      <c r="C8" s="775"/>
      <c r="D8" s="775"/>
      <c r="E8" s="775"/>
      <c r="F8" s="775"/>
      <c r="G8" s="778"/>
      <c r="H8" s="778"/>
      <c r="I8" s="775"/>
      <c r="J8" s="775"/>
      <c r="K8" s="775"/>
      <c r="L8" s="775"/>
      <c r="M8" s="775"/>
      <c r="N8" s="775"/>
      <c r="O8" s="775"/>
      <c r="P8" s="775"/>
      <c r="Q8" s="775"/>
      <c r="R8" s="775"/>
      <c r="S8" s="775"/>
      <c r="T8" s="780"/>
      <c r="U8" s="770"/>
      <c r="V8" s="771"/>
      <c r="W8" s="775"/>
      <c r="X8" s="775"/>
      <c r="Y8" s="775"/>
      <c r="Z8" s="775"/>
      <c r="AA8" s="784"/>
      <c r="AB8" s="784"/>
      <c r="AC8" s="775"/>
      <c r="AD8" s="775"/>
      <c r="AE8" s="775"/>
      <c r="AF8" s="775"/>
      <c r="AG8" s="775"/>
      <c r="AH8" s="775"/>
      <c r="AI8" s="775"/>
      <c r="AJ8" s="775"/>
      <c r="AK8" s="775"/>
      <c r="AL8" s="775"/>
      <c r="AM8" s="775"/>
      <c r="AN8" s="784"/>
      <c r="AO8" s="784"/>
      <c r="AP8" s="775"/>
      <c r="AQ8" s="775"/>
      <c r="AR8" s="775"/>
      <c r="AS8" s="775"/>
      <c r="AT8" s="775"/>
      <c r="AU8" s="775"/>
      <c r="AV8" s="775"/>
      <c r="AW8" s="775"/>
      <c r="AX8" s="775"/>
      <c r="AY8" s="775"/>
      <c r="AZ8" s="775"/>
      <c r="BA8" s="780"/>
      <c r="DU8" s="202"/>
    </row>
    <row r="9" spans="1:127" ht="6" customHeight="1">
      <c r="A9" s="770"/>
      <c r="B9" s="771"/>
      <c r="C9" s="775"/>
      <c r="D9" s="775"/>
      <c r="E9" s="775"/>
      <c r="F9" s="775"/>
      <c r="G9" s="778"/>
      <c r="H9" s="778"/>
      <c r="I9" s="775" t="s">
        <v>165</v>
      </c>
      <c r="J9" s="775"/>
      <c r="K9" s="775"/>
      <c r="L9" s="775"/>
      <c r="M9" s="775"/>
      <c r="N9" s="775"/>
      <c r="O9" s="775"/>
      <c r="P9" s="775"/>
      <c r="Q9" s="775"/>
      <c r="R9" s="775"/>
      <c r="S9" s="775"/>
      <c r="T9" s="780"/>
      <c r="U9" s="770"/>
      <c r="V9" s="771"/>
      <c r="W9" s="775"/>
      <c r="X9" s="775"/>
      <c r="Y9" s="775"/>
      <c r="Z9" s="775"/>
      <c r="AA9" s="784"/>
      <c r="AB9" s="784"/>
      <c r="AC9" s="775"/>
      <c r="AD9" s="775"/>
      <c r="AE9" s="775"/>
      <c r="AF9" s="775"/>
      <c r="AG9" s="775"/>
      <c r="AH9" s="775"/>
      <c r="AI9" s="775"/>
      <c r="AJ9" s="775"/>
      <c r="AK9" s="775"/>
      <c r="AL9" s="775"/>
      <c r="AM9" s="775"/>
      <c r="AN9" s="784"/>
      <c r="AO9" s="784"/>
      <c r="AP9" s="775"/>
      <c r="AQ9" s="775"/>
      <c r="AR9" s="775"/>
      <c r="AS9" s="775"/>
      <c r="AT9" s="775"/>
      <c r="AU9" s="775"/>
      <c r="AV9" s="775"/>
      <c r="AW9" s="775"/>
      <c r="AX9" s="775"/>
      <c r="AY9" s="775"/>
      <c r="AZ9" s="775"/>
      <c r="BA9" s="780"/>
      <c r="DU9" s="202"/>
    </row>
    <row r="10" spans="1:127" ht="6" customHeight="1">
      <c r="A10" s="770"/>
      <c r="B10" s="771"/>
      <c r="C10" s="775"/>
      <c r="D10" s="775"/>
      <c r="E10" s="775"/>
      <c r="F10" s="775"/>
      <c r="G10" s="778"/>
      <c r="H10" s="778"/>
      <c r="I10" s="775"/>
      <c r="J10" s="775"/>
      <c r="K10" s="775"/>
      <c r="L10" s="775"/>
      <c r="M10" s="775"/>
      <c r="N10" s="775"/>
      <c r="O10" s="775"/>
      <c r="P10" s="775"/>
      <c r="Q10" s="775"/>
      <c r="R10" s="775"/>
      <c r="S10" s="775"/>
      <c r="T10" s="780"/>
      <c r="U10" s="770"/>
      <c r="V10" s="771"/>
      <c r="W10" s="775"/>
      <c r="X10" s="775"/>
      <c r="Y10" s="775"/>
      <c r="Z10" s="775"/>
      <c r="AA10" s="784"/>
      <c r="AB10" s="784"/>
      <c r="AC10" s="775"/>
      <c r="AD10" s="775"/>
      <c r="AE10" s="775"/>
      <c r="AF10" s="775"/>
      <c r="AG10" s="775"/>
      <c r="AH10" s="775"/>
      <c r="AI10" s="775"/>
      <c r="AJ10" s="775"/>
      <c r="AK10" s="775"/>
      <c r="AL10" s="775"/>
      <c r="AM10" s="775"/>
      <c r="AN10" s="784"/>
      <c r="AO10" s="784"/>
      <c r="AP10" s="775"/>
      <c r="AQ10" s="775"/>
      <c r="AR10" s="775"/>
      <c r="AS10" s="775"/>
      <c r="AT10" s="775"/>
      <c r="AU10" s="775"/>
      <c r="AV10" s="775"/>
      <c r="AW10" s="775"/>
      <c r="AX10" s="775"/>
      <c r="AY10" s="775"/>
      <c r="AZ10" s="775"/>
      <c r="BA10" s="780"/>
      <c r="DU10" s="202"/>
    </row>
    <row r="11" spans="1:127" ht="6" customHeight="1">
      <c r="A11" s="770"/>
      <c r="B11" s="771"/>
      <c r="C11" s="775"/>
      <c r="D11" s="775"/>
      <c r="E11" s="775"/>
      <c r="F11" s="775"/>
      <c r="G11" s="778"/>
      <c r="H11" s="778"/>
      <c r="I11" s="775"/>
      <c r="J11" s="775"/>
      <c r="K11" s="775"/>
      <c r="L11" s="775"/>
      <c r="M11" s="775"/>
      <c r="N11" s="775"/>
      <c r="O11" s="775"/>
      <c r="P11" s="775"/>
      <c r="Q11" s="775"/>
      <c r="R11" s="775"/>
      <c r="S11" s="775"/>
      <c r="T11" s="780"/>
      <c r="U11" s="770"/>
      <c r="V11" s="771"/>
      <c r="W11" s="775"/>
      <c r="X11" s="775"/>
      <c r="Y11" s="775"/>
      <c r="Z11" s="775"/>
      <c r="AA11" s="784"/>
      <c r="AB11" s="784"/>
      <c r="AC11" s="775"/>
      <c r="AD11" s="775"/>
      <c r="AE11" s="775"/>
      <c r="AF11" s="775"/>
      <c r="AG11" s="775"/>
      <c r="AH11" s="775"/>
      <c r="AI11" s="775"/>
      <c r="AJ11" s="775"/>
      <c r="AK11" s="775"/>
      <c r="AL11" s="775"/>
      <c r="AM11" s="775"/>
      <c r="AN11" s="784"/>
      <c r="AO11" s="784"/>
      <c r="AP11" s="775"/>
      <c r="AQ11" s="775"/>
      <c r="AR11" s="775"/>
      <c r="AS11" s="775"/>
      <c r="AT11" s="775"/>
      <c r="AU11" s="775"/>
      <c r="AV11" s="775"/>
      <c r="AW11" s="775"/>
      <c r="AX11" s="775"/>
      <c r="AY11" s="775"/>
      <c r="AZ11" s="775"/>
      <c r="BA11" s="780"/>
      <c r="DU11" s="202"/>
    </row>
    <row r="12" spans="1:127" ht="6" customHeight="1">
      <c r="A12" s="772"/>
      <c r="B12" s="773"/>
      <c r="C12" s="776"/>
      <c r="D12" s="776"/>
      <c r="E12" s="776"/>
      <c r="F12" s="776"/>
      <c r="G12" s="781"/>
      <c r="H12" s="781"/>
      <c r="I12" s="776"/>
      <c r="J12" s="776"/>
      <c r="K12" s="776"/>
      <c r="L12" s="776"/>
      <c r="M12" s="776"/>
      <c r="N12" s="776"/>
      <c r="O12" s="776"/>
      <c r="P12" s="776"/>
      <c r="Q12" s="776"/>
      <c r="R12" s="776"/>
      <c r="S12" s="776"/>
      <c r="T12" s="782"/>
      <c r="U12" s="772"/>
      <c r="V12" s="773"/>
      <c r="W12" s="776"/>
      <c r="X12" s="776"/>
      <c r="Y12" s="776"/>
      <c r="Z12" s="776"/>
      <c r="AA12" s="785"/>
      <c r="AB12" s="785"/>
      <c r="AC12" s="776"/>
      <c r="AD12" s="776"/>
      <c r="AE12" s="776"/>
      <c r="AF12" s="776"/>
      <c r="AG12" s="776"/>
      <c r="AH12" s="776"/>
      <c r="AI12" s="776"/>
      <c r="AJ12" s="776"/>
      <c r="AK12" s="776"/>
      <c r="AL12" s="776"/>
      <c r="AM12" s="776"/>
      <c r="AN12" s="785"/>
      <c r="AO12" s="785"/>
      <c r="AP12" s="776"/>
      <c r="AQ12" s="776"/>
      <c r="AR12" s="776"/>
      <c r="AS12" s="776"/>
      <c r="AT12" s="776"/>
      <c r="AU12" s="776"/>
      <c r="AV12" s="776"/>
      <c r="AW12" s="776"/>
      <c r="AX12" s="776"/>
      <c r="AY12" s="776"/>
      <c r="AZ12" s="776"/>
      <c r="BA12" s="782"/>
      <c r="DU12" s="202"/>
    </row>
    <row r="13" spans="1:127" ht="11.25" customHeight="1">
      <c r="A13" s="786" t="s">
        <v>172</v>
      </c>
      <c r="B13" s="787"/>
      <c r="C13" s="787"/>
      <c r="D13" s="787"/>
      <c r="E13" s="787"/>
      <c r="F13" s="787"/>
      <c r="G13" s="787"/>
      <c r="H13" s="788"/>
      <c r="I13" s="786" t="s">
        <v>173</v>
      </c>
      <c r="J13" s="785"/>
      <c r="K13" s="785"/>
      <c r="L13" s="785"/>
      <c r="M13" s="785"/>
      <c r="N13" s="785"/>
      <c r="O13" s="785"/>
      <c r="P13" s="785"/>
      <c r="Q13" s="785"/>
      <c r="R13" s="785"/>
      <c r="S13" s="785"/>
      <c r="T13" s="789"/>
      <c r="U13" s="786" t="s">
        <v>174</v>
      </c>
      <c r="V13" s="785"/>
      <c r="W13" s="785"/>
      <c r="X13" s="785"/>
      <c r="Y13" s="785"/>
      <c r="Z13" s="785"/>
      <c r="AA13" s="785"/>
      <c r="AB13" s="785"/>
      <c r="AC13" s="785"/>
      <c r="AD13" s="785"/>
      <c r="AE13" s="785"/>
      <c r="AF13" s="789"/>
      <c r="AG13" s="786" t="s">
        <v>656</v>
      </c>
      <c r="AH13" s="785"/>
      <c r="AI13" s="785"/>
      <c r="AJ13" s="785"/>
      <c r="AK13" s="785"/>
      <c r="AL13" s="785"/>
      <c r="AM13" s="785"/>
      <c r="AN13" s="785"/>
      <c r="AO13" s="785"/>
      <c r="AP13" s="785"/>
      <c r="AQ13" s="785"/>
      <c r="AR13" s="785"/>
      <c r="AS13" s="785"/>
      <c r="AT13" s="785"/>
      <c r="AU13" s="785"/>
      <c r="AV13" s="785"/>
      <c r="AW13" s="789"/>
      <c r="AX13" s="786" t="s">
        <v>657</v>
      </c>
      <c r="AY13" s="785"/>
      <c r="AZ13" s="785"/>
      <c r="BA13" s="789"/>
      <c r="DV13" s="203"/>
      <c r="DW13" s="204"/>
    </row>
    <row r="14" spans="1:127" ht="9.1999999999999993" customHeight="1">
      <c r="A14" s="790" t="s">
        <v>788</v>
      </c>
      <c r="B14" s="791"/>
      <c r="C14" s="791"/>
      <c r="D14" s="791"/>
      <c r="E14" s="791"/>
      <c r="F14" s="791"/>
      <c r="G14" s="791"/>
      <c r="H14" s="792"/>
      <c r="I14" s="799" t="s">
        <v>537</v>
      </c>
      <c r="J14" s="783"/>
      <c r="K14" s="783"/>
      <c r="L14" s="801"/>
      <c r="M14" s="801"/>
      <c r="N14" s="784" t="s">
        <v>176</v>
      </c>
      <c r="O14" s="802"/>
      <c r="P14" s="802"/>
      <c r="Q14" s="783" t="s">
        <v>177</v>
      </c>
      <c r="R14" s="802"/>
      <c r="S14" s="802"/>
      <c r="T14" s="784" t="s">
        <v>178</v>
      </c>
      <c r="U14" s="799" t="s">
        <v>537</v>
      </c>
      <c r="V14" s="783"/>
      <c r="W14" s="783"/>
      <c r="X14" s="801"/>
      <c r="Y14" s="801"/>
      <c r="Z14" s="784" t="s">
        <v>176</v>
      </c>
      <c r="AA14" s="801"/>
      <c r="AB14" s="801"/>
      <c r="AC14" s="784" t="s">
        <v>177</v>
      </c>
      <c r="AD14" s="802"/>
      <c r="AE14" s="802"/>
      <c r="AF14" s="784" t="s">
        <v>178</v>
      </c>
      <c r="AG14" s="811"/>
      <c r="AH14" s="812"/>
      <c r="AI14" s="812"/>
      <c r="AJ14" s="812"/>
      <c r="AK14" s="812"/>
      <c r="AL14" s="812"/>
      <c r="AM14" s="812"/>
      <c r="AN14" s="812"/>
      <c r="AO14" s="812"/>
      <c r="AP14" s="812"/>
      <c r="AQ14" s="812"/>
      <c r="AR14" s="812"/>
      <c r="AS14" s="812"/>
      <c r="AT14" s="812"/>
      <c r="AU14" s="812"/>
      <c r="AV14" s="812"/>
      <c r="AW14" s="813"/>
      <c r="AX14" s="814"/>
      <c r="AY14" s="815"/>
      <c r="AZ14" s="815"/>
      <c r="BA14" s="816"/>
      <c r="DV14" s="203"/>
      <c r="DW14" s="204"/>
    </row>
    <row r="15" spans="1:127" ht="9.1999999999999993" customHeight="1">
      <c r="A15" s="793"/>
      <c r="B15" s="794"/>
      <c r="C15" s="794"/>
      <c r="D15" s="794"/>
      <c r="E15" s="794"/>
      <c r="F15" s="794"/>
      <c r="G15" s="794"/>
      <c r="H15" s="795"/>
      <c r="I15" s="800"/>
      <c r="J15" s="784"/>
      <c r="K15" s="784"/>
      <c r="L15" s="802"/>
      <c r="M15" s="802"/>
      <c r="N15" s="784"/>
      <c r="O15" s="802"/>
      <c r="P15" s="802"/>
      <c r="Q15" s="784"/>
      <c r="R15" s="802"/>
      <c r="S15" s="802"/>
      <c r="T15" s="784"/>
      <c r="U15" s="800"/>
      <c r="V15" s="784"/>
      <c r="W15" s="784"/>
      <c r="X15" s="802"/>
      <c r="Y15" s="802"/>
      <c r="Z15" s="784"/>
      <c r="AA15" s="802"/>
      <c r="AB15" s="802"/>
      <c r="AC15" s="784"/>
      <c r="AD15" s="802"/>
      <c r="AE15" s="802"/>
      <c r="AF15" s="784"/>
      <c r="AG15" s="814"/>
      <c r="AH15" s="815"/>
      <c r="AI15" s="815"/>
      <c r="AJ15" s="815"/>
      <c r="AK15" s="815"/>
      <c r="AL15" s="815"/>
      <c r="AM15" s="815"/>
      <c r="AN15" s="815"/>
      <c r="AO15" s="815"/>
      <c r="AP15" s="815"/>
      <c r="AQ15" s="815"/>
      <c r="AR15" s="815"/>
      <c r="AS15" s="815"/>
      <c r="AT15" s="815"/>
      <c r="AU15" s="815"/>
      <c r="AV15" s="815"/>
      <c r="AW15" s="816"/>
      <c r="AX15" s="814"/>
      <c r="AY15" s="815"/>
      <c r="AZ15" s="815"/>
      <c r="BA15" s="816"/>
      <c r="DV15" s="204"/>
      <c r="DW15" s="204"/>
    </row>
    <row r="16" spans="1:127" ht="9.1999999999999993" customHeight="1">
      <c r="A16" s="796"/>
      <c r="B16" s="797"/>
      <c r="C16" s="797"/>
      <c r="D16" s="797"/>
      <c r="E16" s="797"/>
      <c r="F16" s="797"/>
      <c r="G16" s="797"/>
      <c r="H16" s="798"/>
      <c r="I16" s="786"/>
      <c r="J16" s="785"/>
      <c r="K16" s="785"/>
      <c r="L16" s="803"/>
      <c r="M16" s="803"/>
      <c r="N16" s="785"/>
      <c r="O16" s="803"/>
      <c r="P16" s="803"/>
      <c r="Q16" s="785"/>
      <c r="R16" s="803"/>
      <c r="S16" s="803"/>
      <c r="T16" s="785"/>
      <c r="U16" s="786"/>
      <c r="V16" s="785"/>
      <c r="W16" s="785"/>
      <c r="X16" s="803"/>
      <c r="Y16" s="803"/>
      <c r="Z16" s="785"/>
      <c r="AA16" s="803"/>
      <c r="AB16" s="803"/>
      <c r="AC16" s="785"/>
      <c r="AD16" s="803"/>
      <c r="AE16" s="803"/>
      <c r="AF16" s="785"/>
      <c r="AG16" s="817"/>
      <c r="AH16" s="818"/>
      <c r="AI16" s="818"/>
      <c r="AJ16" s="818"/>
      <c r="AK16" s="818"/>
      <c r="AL16" s="818"/>
      <c r="AM16" s="818"/>
      <c r="AN16" s="818"/>
      <c r="AO16" s="818"/>
      <c r="AP16" s="818"/>
      <c r="AQ16" s="818"/>
      <c r="AR16" s="818"/>
      <c r="AS16" s="818"/>
      <c r="AT16" s="818"/>
      <c r="AU16" s="818"/>
      <c r="AV16" s="818"/>
      <c r="AW16" s="819"/>
      <c r="AX16" s="817"/>
      <c r="AY16" s="818"/>
      <c r="AZ16" s="818"/>
      <c r="BA16" s="819"/>
      <c r="DV16" s="204"/>
      <c r="DW16" s="204"/>
    </row>
    <row r="17" spans="1:146" ht="11.25" customHeight="1">
      <c r="A17" s="804"/>
      <c r="B17" s="804"/>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DV17" s="204"/>
      <c r="DW17" s="204"/>
    </row>
    <row r="18" spans="1:146" ht="11.25" customHeight="1">
      <c r="A18" s="805" t="s">
        <v>182</v>
      </c>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row>
    <row r="19" spans="1:146" ht="11.25" customHeight="1">
      <c r="A19" s="802"/>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row>
    <row r="20" spans="1:146" ht="11.25" customHeight="1">
      <c r="A20" s="802"/>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row>
    <row r="21" spans="1:146" ht="9.1999999999999993" customHeight="1">
      <c r="A21" s="806" t="s">
        <v>658</v>
      </c>
      <c r="B21" s="806"/>
      <c r="C21" s="806"/>
      <c r="D21" s="806"/>
      <c r="E21" s="806"/>
      <c r="F21" s="806"/>
      <c r="G21" s="807" t="s">
        <v>659</v>
      </c>
      <c r="H21" s="807"/>
      <c r="I21" s="807"/>
      <c r="J21" s="807"/>
      <c r="K21" s="807"/>
      <c r="L21" s="807"/>
      <c r="M21" s="807"/>
      <c r="N21" s="807"/>
      <c r="O21" s="807"/>
      <c r="P21" s="807"/>
      <c r="Q21" s="802" t="s">
        <v>660</v>
      </c>
      <c r="R21" s="802"/>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row>
    <row r="22" spans="1:146" ht="9.1999999999999993" customHeight="1">
      <c r="A22" s="806"/>
      <c r="B22" s="806"/>
      <c r="C22" s="806"/>
      <c r="D22" s="806"/>
      <c r="E22" s="806"/>
      <c r="F22" s="806"/>
      <c r="G22" s="807"/>
      <c r="H22" s="807"/>
      <c r="I22" s="807"/>
      <c r="J22" s="807"/>
      <c r="K22" s="807"/>
      <c r="L22" s="807"/>
      <c r="M22" s="807"/>
      <c r="N22" s="807"/>
      <c r="O22" s="807"/>
      <c r="P22" s="807"/>
      <c r="Q22" s="802"/>
      <c r="R22" s="802"/>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row>
    <row r="23" spans="1:146" ht="9.1999999999999993" customHeight="1">
      <c r="A23" s="809" t="s">
        <v>661</v>
      </c>
      <c r="B23" s="809"/>
      <c r="C23" s="809"/>
      <c r="D23" s="809"/>
      <c r="E23" s="809"/>
      <c r="F23" s="809"/>
      <c r="G23" s="810" t="s">
        <v>662</v>
      </c>
      <c r="H23" s="810"/>
      <c r="I23" s="810"/>
      <c r="J23" s="810"/>
      <c r="K23" s="810"/>
      <c r="L23" s="810"/>
      <c r="M23" s="810"/>
      <c r="N23" s="810"/>
      <c r="O23" s="810"/>
      <c r="P23" s="810"/>
      <c r="Q23" s="802"/>
      <c r="R23" s="802"/>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row>
    <row r="24" spans="1:146" ht="9.1999999999999993" customHeight="1" thickBot="1">
      <c r="A24" s="809"/>
      <c r="B24" s="809"/>
      <c r="C24" s="809"/>
      <c r="D24" s="809"/>
      <c r="E24" s="809"/>
      <c r="F24" s="809"/>
      <c r="G24" s="810"/>
      <c r="H24" s="810"/>
      <c r="I24" s="810"/>
      <c r="J24" s="810"/>
      <c r="K24" s="810"/>
      <c r="L24" s="810"/>
      <c r="M24" s="810"/>
      <c r="N24" s="810"/>
      <c r="O24" s="810"/>
      <c r="P24" s="810"/>
      <c r="Q24" s="802"/>
      <c r="R24" s="802"/>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row>
    <row r="25" spans="1:146" ht="10.5" customHeight="1">
      <c r="A25" s="842" t="s">
        <v>187</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3"/>
      <c r="AK25" s="826" t="s">
        <v>188</v>
      </c>
      <c r="AL25" s="820"/>
      <c r="AM25" s="846"/>
      <c r="AN25" s="848" t="s">
        <v>537</v>
      </c>
      <c r="AO25" s="820"/>
      <c r="AP25" s="822"/>
      <c r="AQ25" s="822"/>
      <c r="AR25" s="820" t="s">
        <v>176</v>
      </c>
      <c r="AS25" s="820"/>
      <c r="AT25" s="822"/>
      <c r="AU25" s="822"/>
      <c r="AV25" s="820" t="s">
        <v>177</v>
      </c>
      <c r="AW25" s="820"/>
      <c r="AX25" s="822"/>
      <c r="AY25" s="822"/>
      <c r="AZ25" s="820" t="s">
        <v>178</v>
      </c>
      <c r="BA25" s="824"/>
    </row>
    <row r="26" spans="1:146" ht="10.5" customHeight="1" thickBot="1">
      <c r="A26" s="844"/>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5"/>
      <c r="AK26" s="828"/>
      <c r="AL26" s="821"/>
      <c r="AM26" s="847"/>
      <c r="AN26" s="849"/>
      <c r="AO26" s="821"/>
      <c r="AP26" s="823"/>
      <c r="AQ26" s="823"/>
      <c r="AR26" s="821"/>
      <c r="AS26" s="821"/>
      <c r="AT26" s="823"/>
      <c r="AU26" s="823"/>
      <c r="AV26" s="821"/>
      <c r="AW26" s="821"/>
      <c r="AX26" s="823"/>
      <c r="AY26" s="823"/>
      <c r="AZ26" s="821"/>
      <c r="BA26" s="825"/>
      <c r="DW26" s="205" t="s">
        <v>663</v>
      </c>
      <c r="EL26" s="206" t="s">
        <v>663</v>
      </c>
      <c r="EM26" s="207"/>
      <c r="EN26" s="32"/>
      <c r="EO26" s="32"/>
      <c r="EP26" s="32"/>
    </row>
    <row r="27" spans="1:146" ht="11.25" customHeight="1">
      <c r="A27" s="826" t="s">
        <v>191</v>
      </c>
      <c r="B27" s="820"/>
      <c r="C27" s="820"/>
      <c r="D27" s="820"/>
      <c r="E27" s="820"/>
      <c r="F27" s="820"/>
      <c r="G27" s="829" t="s">
        <v>192</v>
      </c>
      <c r="H27" s="830"/>
      <c r="I27" s="830"/>
      <c r="J27" s="830"/>
      <c r="K27" s="830"/>
      <c r="L27" s="831"/>
      <c r="M27" s="835"/>
      <c r="N27" s="836"/>
      <c r="O27" s="836"/>
      <c r="P27" s="836"/>
      <c r="Q27" s="836"/>
      <c r="R27" s="836"/>
      <c r="S27" s="836"/>
      <c r="T27" s="836"/>
      <c r="U27" s="836"/>
      <c r="V27" s="836"/>
      <c r="W27" s="836"/>
      <c r="X27" s="836"/>
      <c r="Y27" s="836"/>
      <c r="Z27" s="836"/>
      <c r="AA27" s="836"/>
      <c r="AB27" s="836"/>
      <c r="AC27" s="836"/>
      <c r="AD27" s="836"/>
      <c r="AE27" s="836"/>
      <c r="AF27" s="836"/>
      <c r="AG27" s="836"/>
      <c r="AH27" s="820" t="s">
        <v>193</v>
      </c>
      <c r="AI27" s="839"/>
      <c r="AJ27" s="839"/>
      <c r="AK27" s="839"/>
      <c r="AL27" s="839"/>
      <c r="AM27" s="841" t="s">
        <v>194</v>
      </c>
      <c r="AN27" s="841" t="s">
        <v>195</v>
      </c>
      <c r="AO27" s="841"/>
      <c r="AP27" s="850"/>
      <c r="AQ27" s="850"/>
      <c r="AR27" s="850"/>
      <c r="AS27" s="850"/>
      <c r="AT27" s="850"/>
      <c r="AU27" s="850"/>
      <c r="AV27" s="850"/>
      <c r="AW27" s="850"/>
      <c r="AX27" s="850"/>
      <c r="AY27" s="850"/>
      <c r="AZ27" s="802" t="s">
        <v>196</v>
      </c>
      <c r="BA27" s="851"/>
      <c r="DU27" s="207"/>
      <c r="DV27" s="206" t="s">
        <v>664</v>
      </c>
      <c r="DW27" s="209" t="s">
        <v>227</v>
      </c>
      <c r="DX27" s="32"/>
      <c r="DY27" s="32"/>
      <c r="DZ27" s="32"/>
      <c r="EL27" s="206" t="s">
        <v>156</v>
      </c>
    </row>
    <row r="28" spans="1:146" ht="11.25" customHeight="1">
      <c r="A28" s="827"/>
      <c r="B28" s="802"/>
      <c r="C28" s="802"/>
      <c r="D28" s="802"/>
      <c r="E28" s="802"/>
      <c r="F28" s="802"/>
      <c r="G28" s="832"/>
      <c r="H28" s="833"/>
      <c r="I28" s="833"/>
      <c r="J28" s="833"/>
      <c r="K28" s="833"/>
      <c r="L28" s="834"/>
      <c r="M28" s="837"/>
      <c r="N28" s="838"/>
      <c r="O28" s="838"/>
      <c r="P28" s="838"/>
      <c r="Q28" s="838"/>
      <c r="R28" s="838"/>
      <c r="S28" s="838"/>
      <c r="T28" s="838"/>
      <c r="U28" s="838"/>
      <c r="V28" s="838"/>
      <c r="W28" s="838"/>
      <c r="X28" s="838"/>
      <c r="Y28" s="838"/>
      <c r="Z28" s="838"/>
      <c r="AA28" s="838"/>
      <c r="AB28" s="838"/>
      <c r="AC28" s="838"/>
      <c r="AD28" s="838"/>
      <c r="AE28" s="838"/>
      <c r="AF28" s="838"/>
      <c r="AG28" s="838"/>
      <c r="AH28" s="803"/>
      <c r="AI28" s="840"/>
      <c r="AJ28" s="840"/>
      <c r="AK28" s="840"/>
      <c r="AL28" s="840"/>
      <c r="AM28" s="803"/>
      <c r="AN28" s="803"/>
      <c r="AO28" s="803"/>
      <c r="AP28" s="840"/>
      <c r="AQ28" s="840"/>
      <c r="AR28" s="840"/>
      <c r="AS28" s="840"/>
      <c r="AT28" s="840"/>
      <c r="AU28" s="840"/>
      <c r="AV28" s="840"/>
      <c r="AW28" s="840"/>
      <c r="AX28" s="840"/>
      <c r="AY28" s="840"/>
      <c r="AZ28" s="803"/>
      <c r="BA28" s="852"/>
      <c r="DU28" s="204"/>
      <c r="DV28" s="205" t="s">
        <v>665</v>
      </c>
      <c r="DW28" s="209" t="s">
        <v>223</v>
      </c>
      <c r="EL28" s="205" t="s">
        <v>666</v>
      </c>
      <c r="EM28" s="208" t="s">
        <v>667</v>
      </c>
      <c r="EN28" s="209"/>
    </row>
    <row r="29" spans="1:146" ht="11.25" customHeight="1">
      <c r="A29" s="827"/>
      <c r="B29" s="802"/>
      <c r="C29" s="802"/>
      <c r="D29" s="802"/>
      <c r="E29" s="802"/>
      <c r="F29" s="802"/>
      <c r="G29" s="832" t="s">
        <v>200</v>
      </c>
      <c r="H29" s="833"/>
      <c r="I29" s="833"/>
      <c r="J29" s="833"/>
      <c r="K29" s="833"/>
      <c r="L29" s="834"/>
      <c r="M29" s="856" t="s">
        <v>668</v>
      </c>
      <c r="N29" s="857"/>
      <c r="O29" s="857"/>
      <c r="P29" s="857"/>
      <c r="Q29" s="857"/>
      <c r="R29" s="861"/>
      <c r="S29" s="861"/>
      <c r="T29" s="861"/>
      <c r="U29" s="801" t="s">
        <v>176</v>
      </c>
      <c r="V29" s="801"/>
      <c r="W29" s="861"/>
      <c r="X29" s="861"/>
      <c r="Y29" s="861"/>
      <c r="Z29" s="801" t="s">
        <v>177</v>
      </c>
      <c r="AA29" s="801"/>
      <c r="AB29" s="861"/>
      <c r="AC29" s="861"/>
      <c r="AD29" s="861"/>
      <c r="AE29" s="801" t="s">
        <v>178</v>
      </c>
      <c r="AF29" s="864"/>
      <c r="AG29" s="868" t="s">
        <v>201</v>
      </c>
      <c r="AH29" s="801"/>
      <c r="AI29" s="801"/>
      <c r="AJ29" s="801"/>
      <c r="AK29" s="864"/>
      <c r="AL29" s="868" t="s">
        <v>202</v>
      </c>
      <c r="AM29" s="801"/>
      <c r="AN29" s="857" t="s">
        <v>668</v>
      </c>
      <c r="AO29" s="857"/>
      <c r="AP29" s="861"/>
      <c r="AQ29" s="861"/>
      <c r="AR29" s="801" t="s">
        <v>176</v>
      </c>
      <c r="AS29" s="801"/>
      <c r="AT29" s="861"/>
      <c r="AU29" s="861"/>
      <c r="AV29" s="801" t="s">
        <v>177</v>
      </c>
      <c r="AW29" s="801"/>
      <c r="AX29" s="861"/>
      <c r="AY29" s="861"/>
      <c r="AZ29" s="801" t="s">
        <v>178</v>
      </c>
      <c r="BA29" s="867"/>
      <c r="DU29" s="204"/>
      <c r="DV29" s="205" t="s">
        <v>669</v>
      </c>
      <c r="DW29" s="209" t="s">
        <v>222</v>
      </c>
      <c r="EL29" s="205" t="s">
        <v>665</v>
      </c>
      <c r="EM29" s="208" t="s">
        <v>667</v>
      </c>
      <c r="EN29" s="209"/>
    </row>
    <row r="30" spans="1:146" ht="11.25" customHeight="1">
      <c r="A30" s="827"/>
      <c r="B30" s="802"/>
      <c r="C30" s="802"/>
      <c r="D30" s="802"/>
      <c r="E30" s="802"/>
      <c r="F30" s="802"/>
      <c r="G30" s="832"/>
      <c r="H30" s="833"/>
      <c r="I30" s="833"/>
      <c r="J30" s="833"/>
      <c r="K30" s="833"/>
      <c r="L30" s="834"/>
      <c r="M30" s="858"/>
      <c r="N30" s="859"/>
      <c r="O30" s="859"/>
      <c r="P30" s="859"/>
      <c r="Q30" s="859"/>
      <c r="R30" s="862"/>
      <c r="S30" s="862"/>
      <c r="T30" s="862"/>
      <c r="U30" s="802"/>
      <c r="V30" s="802"/>
      <c r="W30" s="862"/>
      <c r="X30" s="862"/>
      <c r="Y30" s="862"/>
      <c r="Z30" s="802"/>
      <c r="AA30" s="802"/>
      <c r="AB30" s="862"/>
      <c r="AC30" s="862"/>
      <c r="AD30" s="862"/>
      <c r="AE30" s="802"/>
      <c r="AF30" s="865"/>
      <c r="AG30" s="871"/>
      <c r="AH30" s="802"/>
      <c r="AI30" s="802"/>
      <c r="AJ30" s="802"/>
      <c r="AK30" s="865"/>
      <c r="AL30" s="869"/>
      <c r="AM30" s="803"/>
      <c r="AN30" s="870"/>
      <c r="AO30" s="870"/>
      <c r="AP30" s="866"/>
      <c r="AQ30" s="866"/>
      <c r="AR30" s="803"/>
      <c r="AS30" s="803"/>
      <c r="AT30" s="866"/>
      <c r="AU30" s="866"/>
      <c r="AV30" s="803"/>
      <c r="AW30" s="803"/>
      <c r="AX30" s="866"/>
      <c r="AY30" s="866"/>
      <c r="AZ30" s="803"/>
      <c r="BA30" s="852"/>
      <c r="DU30" s="204"/>
      <c r="DV30" s="205" t="s">
        <v>670</v>
      </c>
      <c r="DW30" s="209" t="s">
        <v>219</v>
      </c>
      <c r="EL30" s="205" t="s">
        <v>669</v>
      </c>
      <c r="EM30" s="208" t="s">
        <v>667</v>
      </c>
      <c r="EN30" s="209"/>
    </row>
    <row r="31" spans="1:146" ht="11.25" customHeight="1">
      <c r="A31" s="827"/>
      <c r="B31" s="802"/>
      <c r="C31" s="802"/>
      <c r="D31" s="802"/>
      <c r="E31" s="802"/>
      <c r="F31" s="802"/>
      <c r="G31" s="832"/>
      <c r="H31" s="833"/>
      <c r="I31" s="833"/>
      <c r="J31" s="833"/>
      <c r="K31" s="833"/>
      <c r="L31" s="834"/>
      <c r="M31" s="858"/>
      <c r="N31" s="859"/>
      <c r="O31" s="859"/>
      <c r="P31" s="859"/>
      <c r="Q31" s="859"/>
      <c r="R31" s="862"/>
      <c r="S31" s="862"/>
      <c r="T31" s="862"/>
      <c r="U31" s="802"/>
      <c r="V31" s="802"/>
      <c r="W31" s="862"/>
      <c r="X31" s="862"/>
      <c r="Y31" s="862"/>
      <c r="Z31" s="802"/>
      <c r="AA31" s="802"/>
      <c r="AB31" s="862"/>
      <c r="AC31" s="862"/>
      <c r="AD31" s="862"/>
      <c r="AE31" s="802"/>
      <c r="AF31" s="865"/>
      <c r="AG31" s="871"/>
      <c r="AH31" s="802"/>
      <c r="AI31" s="802"/>
      <c r="AJ31" s="802"/>
      <c r="AK31" s="865"/>
      <c r="AL31" s="802" t="s">
        <v>205</v>
      </c>
      <c r="AM31" s="802"/>
      <c r="AN31" s="857" t="s">
        <v>537</v>
      </c>
      <c r="AO31" s="857"/>
      <c r="AP31" s="861"/>
      <c r="AQ31" s="861"/>
      <c r="AR31" s="802" t="s">
        <v>176</v>
      </c>
      <c r="AS31" s="802"/>
      <c r="AT31" s="862"/>
      <c r="AU31" s="862"/>
      <c r="AV31" s="802" t="s">
        <v>177</v>
      </c>
      <c r="AW31" s="802"/>
      <c r="AX31" s="862"/>
      <c r="AY31" s="862"/>
      <c r="AZ31" s="802" t="s">
        <v>178</v>
      </c>
      <c r="BA31" s="851"/>
      <c r="DU31" s="204"/>
      <c r="DV31" s="205" t="s">
        <v>671</v>
      </c>
      <c r="DW31" s="209" t="s">
        <v>228</v>
      </c>
      <c r="EL31" s="205" t="s">
        <v>670</v>
      </c>
      <c r="EM31" s="208" t="s">
        <v>667</v>
      </c>
      <c r="EN31" s="209"/>
    </row>
    <row r="32" spans="1:146" ht="11.25" customHeight="1">
      <c r="A32" s="828"/>
      <c r="B32" s="821"/>
      <c r="C32" s="821"/>
      <c r="D32" s="821"/>
      <c r="E32" s="821"/>
      <c r="F32" s="821"/>
      <c r="G32" s="853"/>
      <c r="H32" s="854"/>
      <c r="I32" s="854"/>
      <c r="J32" s="854"/>
      <c r="K32" s="854"/>
      <c r="L32" s="855"/>
      <c r="M32" s="860"/>
      <c r="N32" s="823"/>
      <c r="O32" s="823"/>
      <c r="P32" s="823"/>
      <c r="Q32" s="823"/>
      <c r="R32" s="863"/>
      <c r="S32" s="863"/>
      <c r="T32" s="863"/>
      <c r="U32" s="821"/>
      <c r="V32" s="821"/>
      <c r="W32" s="863"/>
      <c r="X32" s="863"/>
      <c r="Y32" s="863"/>
      <c r="Z32" s="821"/>
      <c r="AA32" s="821"/>
      <c r="AB32" s="863"/>
      <c r="AC32" s="863"/>
      <c r="AD32" s="863"/>
      <c r="AE32" s="821"/>
      <c r="AF32" s="847"/>
      <c r="AG32" s="849"/>
      <c r="AH32" s="821"/>
      <c r="AI32" s="821"/>
      <c r="AJ32" s="821"/>
      <c r="AK32" s="847"/>
      <c r="AL32" s="821"/>
      <c r="AM32" s="821"/>
      <c r="AN32" s="823"/>
      <c r="AO32" s="823"/>
      <c r="AP32" s="866"/>
      <c r="AQ32" s="866"/>
      <c r="AR32" s="821"/>
      <c r="AS32" s="821"/>
      <c r="AT32" s="863"/>
      <c r="AU32" s="863"/>
      <c r="AV32" s="821"/>
      <c r="AW32" s="821"/>
      <c r="AX32" s="863"/>
      <c r="AY32" s="863"/>
      <c r="AZ32" s="821"/>
      <c r="BA32" s="825"/>
      <c r="DU32" s="204"/>
      <c r="DV32" s="205" t="s">
        <v>672</v>
      </c>
      <c r="DW32" s="209" t="s">
        <v>747</v>
      </c>
      <c r="EL32" s="205" t="s">
        <v>671</v>
      </c>
      <c r="EM32" s="208" t="s">
        <v>667</v>
      </c>
      <c r="EN32" s="209"/>
    </row>
    <row r="33" spans="1:144" ht="9.1999999999999993" customHeight="1">
      <c r="A33" s="872" t="s">
        <v>208</v>
      </c>
      <c r="B33" s="873"/>
      <c r="C33" s="873"/>
      <c r="D33" s="873"/>
      <c r="E33" s="873"/>
      <c r="F33" s="874"/>
      <c r="G33" s="881" t="s">
        <v>209</v>
      </c>
      <c r="H33" s="882"/>
      <c r="I33" s="882"/>
      <c r="J33" s="882"/>
      <c r="K33" s="882"/>
      <c r="L33" s="882"/>
      <c r="M33" s="885" t="s">
        <v>796</v>
      </c>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6"/>
      <c r="AY33" s="886"/>
      <c r="AZ33" s="886"/>
      <c r="BA33" s="887"/>
      <c r="DU33" s="204"/>
      <c r="DV33" s="205" t="s">
        <v>673</v>
      </c>
      <c r="DW33" s="209" t="s">
        <v>157</v>
      </c>
      <c r="EL33" s="205" t="s">
        <v>672</v>
      </c>
      <c r="EM33" s="208" t="s">
        <v>667</v>
      </c>
      <c r="EN33" s="209"/>
    </row>
    <row r="34" spans="1:144" ht="9.1999999999999993" customHeight="1">
      <c r="A34" s="875"/>
      <c r="B34" s="876"/>
      <c r="C34" s="876"/>
      <c r="D34" s="876"/>
      <c r="E34" s="876"/>
      <c r="F34" s="877"/>
      <c r="G34" s="883"/>
      <c r="H34" s="884"/>
      <c r="I34" s="884"/>
      <c r="J34" s="884"/>
      <c r="K34" s="884"/>
      <c r="L34" s="884"/>
      <c r="M34" s="888"/>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89"/>
      <c r="AY34" s="889"/>
      <c r="AZ34" s="889"/>
      <c r="BA34" s="890"/>
      <c r="DU34" s="204"/>
      <c r="DV34" s="205" t="s">
        <v>674</v>
      </c>
      <c r="DW34" s="209" t="s">
        <v>158</v>
      </c>
      <c r="EL34" s="205" t="s">
        <v>673</v>
      </c>
      <c r="EM34" s="208" t="s">
        <v>667</v>
      </c>
      <c r="EN34" s="209"/>
    </row>
    <row r="35" spans="1:144" ht="11.25" customHeight="1">
      <c r="A35" s="875"/>
      <c r="B35" s="876"/>
      <c r="C35" s="876"/>
      <c r="D35" s="876"/>
      <c r="E35" s="876"/>
      <c r="F35" s="877"/>
      <c r="G35" s="868" t="s">
        <v>275</v>
      </c>
      <c r="H35" s="801"/>
      <c r="I35" s="801"/>
      <c r="J35" s="801"/>
      <c r="K35" s="801"/>
      <c r="L35" s="891"/>
      <c r="M35" s="894" t="s">
        <v>795</v>
      </c>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5"/>
      <c r="AY35" s="895"/>
      <c r="AZ35" s="895"/>
      <c r="BA35" s="896"/>
      <c r="DU35" s="204"/>
      <c r="DV35" s="205" t="s">
        <v>675</v>
      </c>
      <c r="DW35" s="209" t="s">
        <v>789</v>
      </c>
      <c r="EL35" s="205" t="s">
        <v>674</v>
      </c>
      <c r="EM35" s="208" t="s">
        <v>667</v>
      </c>
      <c r="EN35" s="209"/>
    </row>
    <row r="36" spans="1:144" ht="11.25" customHeight="1">
      <c r="A36" s="875"/>
      <c r="B36" s="876"/>
      <c r="C36" s="876"/>
      <c r="D36" s="876"/>
      <c r="E36" s="876"/>
      <c r="F36" s="877"/>
      <c r="G36" s="871"/>
      <c r="H36" s="802"/>
      <c r="I36" s="802"/>
      <c r="J36" s="802"/>
      <c r="K36" s="802"/>
      <c r="L36" s="892"/>
      <c r="M36" s="897"/>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9"/>
      <c r="DU36" s="204"/>
      <c r="DV36" s="205" t="s">
        <v>676</v>
      </c>
      <c r="DW36" s="209" t="s">
        <v>161</v>
      </c>
      <c r="EL36" s="205" t="s">
        <v>675</v>
      </c>
      <c r="EM36" s="208" t="s">
        <v>667</v>
      </c>
      <c r="EN36" s="209"/>
    </row>
    <row r="37" spans="1:144" ht="11.25" customHeight="1">
      <c r="A37" s="875"/>
      <c r="B37" s="876"/>
      <c r="C37" s="876"/>
      <c r="D37" s="876"/>
      <c r="E37" s="876"/>
      <c r="F37" s="877"/>
      <c r="G37" s="869"/>
      <c r="H37" s="803"/>
      <c r="I37" s="803"/>
      <c r="J37" s="803"/>
      <c r="K37" s="803"/>
      <c r="L37" s="893"/>
      <c r="M37" s="900"/>
      <c r="N37" s="901"/>
      <c r="O37" s="901"/>
      <c r="P37" s="901"/>
      <c r="Q37" s="901"/>
      <c r="R37" s="901"/>
      <c r="S37" s="901"/>
      <c r="T37" s="901"/>
      <c r="U37" s="901"/>
      <c r="V37" s="901"/>
      <c r="W37" s="901"/>
      <c r="X37" s="901"/>
      <c r="Y37" s="901"/>
      <c r="Z37" s="901"/>
      <c r="AA37" s="901"/>
      <c r="AB37" s="901"/>
      <c r="AC37" s="901"/>
      <c r="AD37" s="901"/>
      <c r="AE37" s="901"/>
      <c r="AF37" s="901"/>
      <c r="AG37" s="901"/>
      <c r="AH37" s="901"/>
      <c r="AI37" s="901"/>
      <c r="AJ37" s="901"/>
      <c r="AK37" s="901"/>
      <c r="AL37" s="901"/>
      <c r="AM37" s="901"/>
      <c r="AN37" s="901"/>
      <c r="AO37" s="901"/>
      <c r="AP37" s="901"/>
      <c r="AQ37" s="901"/>
      <c r="AR37" s="901"/>
      <c r="AS37" s="901"/>
      <c r="AT37" s="901"/>
      <c r="AU37" s="901"/>
      <c r="AV37" s="901"/>
      <c r="AW37" s="901"/>
      <c r="AX37" s="901"/>
      <c r="AY37" s="901"/>
      <c r="AZ37" s="901"/>
      <c r="BA37" s="902"/>
      <c r="DU37" s="204"/>
      <c r="DV37" s="205" t="s">
        <v>677</v>
      </c>
      <c r="DW37" s="209" t="s">
        <v>162</v>
      </c>
      <c r="EL37" s="205" t="s">
        <v>676</v>
      </c>
      <c r="EM37" s="208" t="s">
        <v>667</v>
      </c>
      <c r="EN37" s="209"/>
    </row>
    <row r="38" spans="1:144" ht="11.25" customHeight="1">
      <c r="A38" s="875"/>
      <c r="B38" s="876"/>
      <c r="C38" s="876"/>
      <c r="D38" s="876"/>
      <c r="E38" s="876"/>
      <c r="F38" s="877"/>
      <c r="G38" s="903" t="s">
        <v>215</v>
      </c>
      <c r="H38" s="904"/>
      <c r="I38" s="904"/>
      <c r="J38" s="904"/>
      <c r="K38" s="904"/>
      <c r="L38" s="904"/>
      <c r="M38" s="906" t="s">
        <v>216</v>
      </c>
      <c r="N38" s="777"/>
      <c r="O38" s="907"/>
      <c r="P38" s="907"/>
      <c r="Q38" s="907"/>
      <c r="R38" s="210" t="s">
        <v>678</v>
      </c>
      <c r="S38" s="907"/>
      <c r="T38" s="907"/>
      <c r="U38" s="907"/>
      <c r="V38" s="907"/>
      <c r="W38" s="908"/>
      <c r="X38" s="908"/>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8"/>
      <c r="AV38" s="908"/>
      <c r="AW38" s="908"/>
      <c r="AX38" s="908"/>
      <c r="AY38" s="908"/>
      <c r="AZ38" s="908"/>
      <c r="BA38" s="909"/>
      <c r="DU38" s="204"/>
      <c r="DV38" s="205" t="s">
        <v>679</v>
      </c>
      <c r="DW38" s="209" t="s">
        <v>164</v>
      </c>
      <c r="EL38" s="205" t="s">
        <v>677</v>
      </c>
      <c r="EM38" s="208" t="s">
        <v>667</v>
      </c>
      <c r="EN38" s="209"/>
    </row>
    <row r="39" spans="1:144" ht="11.25" customHeight="1">
      <c r="A39" s="875"/>
      <c r="B39" s="876"/>
      <c r="C39" s="876"/>
      <c r="D39" s="876"/>
      <c r="E39" s="876"/>
      <c r="F39" s="877"/>
      <c r="G39" s="905"/>
      <c r="H39" s="904"/>
      <c r="I39" s="904"/>
      <c r="J39" s="904"/>
      <c r="K39" s="904"/>
      <c r="L39" s="904"/>
      <c r="M39" s="897" t="s">
        <v>793</v>
      </c>
      <c r="N39" s="898"/>
      <c r="O39" s="898"/>
      <c r="P39" s="898"/>
      <c r="Q39" s="898"/>
      <c r="R39" s="898"/>
      <c r="S39" s="898"/>
      <c r="T39" s="898"/>
      <c r="U39" s="898"/>
      <c r="V39" s="898"/>
      <c r="W39" s="898"/>
      <c r="X39" s="898"/>
      <c r="Y39" s="898"/>
      <c r="Z39" s="898"/>
      <c r="AA39" s="898"/>
      <c r="AB39" s="898"/>
      <c r="AC39" s="898"/>
      <c r="AD39" s="898"/>
      <c r="AE39" s="898"/>
      <c r="AF39" s="898"/>
      <c r="AG39" s="898" t="s">
        <v>794</v>
      </c>
      <c r="AH39" s="898"/>
      <c r="AI39" s="898"/>
      <c r="AJ39" s="898"/>
      <c r="AK39" s="898"/>
      <c r="AL39" s="898"/>
      <c r="AM39" s="898"/>
      <c r="AN39" s="898"/>
      <c r="AO39" s="898"/>
      <c r="AP39" s="898"/>
      <c r="AQ39" s="898"/>
      <c r="AR39" s="898"/>
      <c r="AS39" s="898"/>
      <c r="AT39" s="898"/>
      <c r="AU39" s="898"/>
      <c r="AV39" s="898"/>
      <c r="AW39" s="898"/>
      <c r="AX39" s="898"/>
      <c r="AY39" s="898"/>
      <c r="AZ39" s="898"/>
      <c r="BA39" s="899"/>
      <c r="DU39" s="204"/>
      <c r="DV39" s="205" t="s">
        <v>680</v>
      </c>
      <c r="DW39" s="209" t="s">
        <v>790</v>
      </c>
      <c r="EL39" s="205" t="s">
        <v>679</v>
      </c>
      <c r="EM39" s="208" t="s">
        <v>667</v>
      </c>
      <c r="EN39" s="209"/>
    </row>
    <row r="40" spans="1:144" ht="11.25" customHeight="1">
      <c r="A40" s="875"/>
      <c r="B40" s="876"/>
      <c r="C40" s="876"/>
      <c r="D40" s="876"/>
      <c r="E40" s="876"/>
      <c r="F40" s="877"/>
      <c r="G40" s="905"/>
      <c r="H40" s="904"/>
      <c r="I40" s="904"/>
      <c r="J40" s="904"/>
      <c r="K40" s="904"/>
      <c r="L40" s="904"/>
      <c r="M40" s="900"/>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1"/>
      <c r="AY40" s="901"/>
      <c r="AZ40" s="901"/>
      <c r="BA40" s="902"/>
      <c r="DU40" s="204"/>
      <c r="DV40" s="205" t="s">
        <v>681</v>
      </c>
      <c r="DW40" s="209" t="s">
        <v>166</v>
      </c>
      <c r="EL40" s="205" t="s">
        <v>680</v>
      </c>
      <c r="EM40" s="208" t="s">
        <v>667</v>
      </c>
      <c r="EN40" s="209"/>
    </row>
    <row r="41" spans="1:144" ht="11.25" customHeight="1">
      <c r="A41" s="875"/>
      <c r="B41" s="876"/>
      <c r="C41" s="876"/>
      <c r="D41" s="876"/>
      <c r="E41" s="876"/>
      <c r="F41" s="877"/>
      <c r="G41" s="905" t="s">
        <v>220</v>
      </c>
      <c r="H41" s="904"/>
      <c r="I41" s="904"/>
      <c r="J41" s="904"/>
      <c r="K41" s="904"/>
      <c r="L41" s="904"/>
      <c r="M41" s="912" t="s">
        <v>797</v>
      </c>
      <c r="N41" s="913"/>
      <c r="O41" s="913"/>
      <c r="P41" s="913"/>
      <c r="Q41" s="913"/>
      <c r="R41" s="915" t="s">
        <v>193</v>
      </c>
      <c r="S41" s="913" t="s">
        <v>798</v>
      </c>
      <c r="T41" s="913"/>
      <c r="U41" s="913"/>
      <c r="V41" s="913"/>
      <c r="W41" s="913"/>
      <c r="X41" s="915" t="s">
        <v>194</v>
      </c>
      <c r="Y41" s="913" t="s">
        <v>799</v>
      </c>
      <c r="Z41" s="913"/>
      <c r="AA41" s="913"/>
      <c r="AB41" s="913"/>
      <c r="AC41" s="913"/>
      <c r="AD41" s="917"/>
      <c r="AE41" s="868" t="s">
        <v>221</v>
      </c>
      <c r="AF41" s="801"/>
      <c r="AG41" s="801"/>
      <c r="AH41" s="801"/>
      <c r="AI41" s="801"/>
      <c r="AJ41" s="864"/>
      <c r="AK41" s="919" t="s">
        <v>797</v>
      </c>
      <c r="AL41" s="913"/>
      <c r="AM41" s="913"/>
      <c r="AN41" s="913"/>
      <c r="AO41" s="913"/>
      <c r="AP41" s="915" t="s">
        <v>193</v>
      </c>
      <c r="AQ41" s="839" t="s">
        <v>798</v>
      </c>
      <c r="AR41" s="839"/>
      <c r="AS41" s="839"/>
      <c r="AT41" s="839"/>
      <c r="AU41" s="839"/>
      <c r="AV41" s="915" t="s">
        <v>194</v>
      </c>
      <c r="AW41" s="839" t="s">
        <v>800</v>
      </c>
      <c r="AX41" s="839"/>
      <c r="AY41" s="839"/>
      <c r="AZ41" s="839"/>
      <c r="BA41" s="921"/>
      <c r="DU41" s="204"/>
      <c r="DV41" s="205" t="s">
        <v>682</v>
      </c>
      <c r="DW41" s="209" t="s">
        <v>168</v>
      </c>
      <c r="EL41" s="205" t="s">
        <v>681</v>
      </c>
      <c r="EM41" s="208" t="s">
        <v>667</v>
      </c>
      <c r="EN41" s="209"/>
    </row>
    <row r="42" spans="1:144" ht="11.25" customHeight="1">
      <c r="A42" s="878"/>
      <c r="B42" s="879"/>
      <c r="C42" s="879"/>
      <c r="D42" s="879"/>
      <c r="E42" s="879"/>
      <c r="F42" s="880"/>
      <c r="G42" s="910"/>
      <c r="H42" s="911"/>
      <c r="I42" s="911"/>
      <c r="J42" s="911"/>
      <c r="K42" s="911"/>
      <c r="L42" s="911"/>
      <c r="M42" s="914"/>
      <c r="N42" s="839"/>
      <c r="O42" s="839"/>
      <c r="P42" s="839"/>
      <c r="Q42" s="839"/>
      <c r="R42" s="916"/>
      <c r="S42" s="839"/>
      <c r="T42" s="839"/>
      <c r="U42" s="839"/>
      <c r="V42" s="839"/>
      <c r="W42" s="839"/>
      <c r="X42" s="916"/>
      <c r="Y42" s="839"/>
      <c r="Z42" s="839"/>
      <c r="AA42" s="839"/>
      <c r="AB42" s="839"/>
      <c r="AC42" s="839"/>
      <c r="AD42" s="918"/>
      <c r="AE42" s="871"/>
      <c r="AF42" s="802"/>
      <c r="AG42" s="802"/>
      <c r="AH42" s="802"/>
      <c r="AI42" s="802"/>
      <c r="AJ42" s="865"/>
      <c r="AK42" s="920"/>
      <c r="AL42" s="839"/>
      <c r="AM42" s="839"/>
      <c r="AN42" s="839"/>
      <c r="AO42" s="839"/>
      <c r="AP42" s="916"/>
      <c r="AQ42" s="839"/>
      <c r="AR42" s="839"/>
      <c r="AS42" s="839"/>
      <c r="AT42" s="839"/>
      <c r="AU42" s="839"/>
      <c r="AV42" s="916"/>
      <c r="AW42" s="839"/>
      <c r="AX42" s="839"/>
      <c r="AY42" s="839"/>
      <c r="AZ42" s="839"/>
      <c r="BA42" s="921"/>
      <c r="DU42" s="204"/>
      <c r="DV42" s="205" t="s">
        <v>683</v>
      </c>
      <c r="DW42" s="209" t="s">
        <v>169</v>
      </c>
      <c r="EL42" s="205" t="s">
        <v>682</v>
      </c>
      <c r="EM42" s="208" t="s">
        <v>667</v>
      </c>
      <c r="EN42" s="209"/>
    </row>
    <row r="43" spans="1:144" ht="26.25" customHeight="1">
      <c r="A43" s="922" t="s">
        <v>684</v>
      </c>
      <c r="B43" s="923"/>
      <c r="C43" s="923"/>
      <c r="D43" s="923"/>
      <c r="E43" s="923"/>
      <c r="F43" s="924"/>
      <c r="G43" s="928" t="s">
        <v>334</v>
      </c>
      <c r="H43" s="929"/>
      <c r="I43" s="929"/>
      <c r="J43" s="929"/>
      <c r="K43" s="929"/>
      <c r="L43" s="930"/>
      <c r="M43" s="931" t="s">
        <v>801</v>
      </c>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3"/>
      <c r="AL43" s="934" t="s">
        <v>685</v>
      </c>
      <c r="AM43" s="935"/>
      <c r="AN43" s="935"/>
      <c r="AO43" s="935"/>
      <c r="AP43" s="935"/>
      <c r="AQ43" s="935"/>
      <c r="AR43" s="935"/>
      <c r="AS43" s="935"/>
      <c r="AT43" s="935"/>
      <c r="AU43" s="935"/>
      <c r="AV43" s="935"/>
      <c r="AW43" s="935"/>
      <c r="AX43" s="935"/>
      <c r="AY43" s="935"/>
      <c r="AZ43" s="935"/>
      <c r="BA43" s="936"/>
      <c r="DU43" s="204"/>
      <c r="DV43" s="205" t="s">
        <v>686</v>
      </c>
      <c r="DW43" s="209" t="s">
        <v>171</v>
      </c>
      <c r="EL43" s="205" t="s">
        <v>683</v>
      </c>
      <c r="EM43" s="208" t="s">
        <v>687</v>
      </c>
      <c r="EN43" s="209"/>
    </row>
    <row r="44" spans="1:144" ht="26.25" customHeight="1">
      <c r="A44" s="925"/>
      <c r="B44" s="926"/>
      <c r="C44" s="926"/>
      <c r="D44" s="926"/>
      <c r="E44" s="926"/>
      <c r="F44" s="927"/>
      <c r="G44" s="937" t="s">
        <v>335</v>
      </c>
      <c r="H44" s="938"/>
      <c r="I44" s="938"/>
      <c r="J44" s="938"/>
      <c r="K44" s="938"/>
      <c r="L44" s="939"/>
      <c r="M44" s="940"/>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2"/>
      <c r="AL44" s="943" t="s">
        <v>688</v>
      </c>
      <c r="AM44" s="944"/>
      <c r="AN44" s="944"/>
      <c r="AO44" s="944"/>
      <c r="AP44" s="944"/>
      <c r="AQ44" s="944"/>
      <c r="AR44" s="944"/>
      <c r="AS44" s="944"/>
      <c r="AT44" s="944"/>
      <c r="AU44" s="944"/>
      <c r="AV44" s="944"/>
      <c r="AW44" s="944"/>
      <c r="AX44" s="944"/>
      <c r="AY44" s="944"/>
      <c r="AZ44" s="944"/>
      <c r="BA44" s="945"/>
      <c r="DU44" s="204"/>
      <c r="DV44" s="205" t="s">
        <v>689</v>
      </c>
      <c r="DW44" s="209" t="s">
        <v>175</v>
      </c>
      <c r="EL44" s="205" t="s">
        <v>690</v>
      </c>
      <c r="EM44" s="208" t="s">
        <v>691</v>
      </c>
      <c r="EN44" s="209"/>
    </row>
    <row r="45" spans="1:144" ht="11.25" customHeight="1">
      <c r="A45" s="946" t="s">
        <v>224</v>
      </c>
      <c r="B45" s="841"/>
      <c r="C45" s="841"/>
      <c r="D45" s="841"/>
      <c r="E45" s="841"/>
      <c r="F45" s="841"/>
      <c r="G45" s="947" t="s">
        <v>209</v>
      </c>
      <c r="H45" s="948"/>
      <c r="I45" s="948"/>
      <c r="J45" s="948"/>
      <c r="K45" s="948"/>
      <c r="L45" s="949"/>
      <c r="M45" s="885" t="s">
        <v>802</v>
      </c>
      <c r="N45" s="886"/>
      <c r="O45" s="886"/>
      <c r="P45" s="886"/>
      <c r="Q45" s="886"/>
      <c r="R45" s="886"/>
      <c r="S45" s="886"/>
      <c r="T45" s="886"/>
      <c r="U45" s="886"/>
      <c r="V45" s="886"/>
      <c r="W45" s="886"/>
      <c r="X45" s="886"/>
      <c r="Y45" s="886"/>
      <c r="Z45" s="886"/>
      <c r="AA45" s="886"/>
      <c r="AB45" s="886"/>
      <c r="AC45" s="953"/>
      <c r="AD45" s="955" t="s">
        <v>225</v>
      </c>
      <c r="AE45" s="956"/>
      <c r="AF45" s="959" t="s">
        <v>803</v>
      </c>
      <c r="AG45" s="960"/>
      <c r="AH45" s="960"/>
      <c r="AI45" s="960"/>
      <c r="AJ45" s="965">
        <v>28</v>
      </c>
      <c r="AK45" s="965"/>
      <c r="AL45" s="965"/>
      <c r="AM45" s="965"/>
      <c r="AN45" s="841" t="s">
        <v>176</v>
      </c>
      <c r="AO45" s="841"/>
      <c r="AP45" s="965">
        <v>7</v>
      </c>
      <c r="AQ45" s="965"/>
      <c r="AR45" s="841" t="s">
        <v>177</v>
      </c>
      <c r="AS45" s="841"/>
      <c r="AT45" s="965">
        <v>10</v>
      </c>
      <c r="AU45" s="965"/>
      <c r="AV45" s="841" t="s">
        <v>178</v>
      </c>
      <c r="AW45" s="966"/>
      <c r="AX45" s="968" t="s">
        <v>226</v>
      </c>
      <c r="AY45" s="959" t="s">
        <v>805</v>
      </c>
      <c r="AZ45" s="960"/>
      <c r="BA45" s="971"/>
      <c r="DU45" s="204"/>
      <c r="DV45" s="205" t="s">
        <v>692</v>
      </c>
      <c r="DW45" s="209" t="s">
        <v>179</v>
      </c>
      <c r="EL45" s="205" t="s">
        <v>693</v>
      </c>
      <c r="EM45" s="208" t="s">
        <v>694</v>
      </c>
      <c r="EN45" s="209"/>
    </row>
    <row r="46" spans="1:144" ht="11.25" customHeight="1">
      <c r="A46" s="827"/>
      <c r="B46" s="802"/>
      <c r="C46" s="802"/>
      <c r="D46" s="802"/>
      <c r="E46" s="802"/>
      <c r="F46" s="802"/>
      <c r="G46" s="950"/>
      <c r="H46" s="951"/>
      <c r="I46" s="951"/>
      <c r="J46" s="951"/>
      <c r="K46" s="951"/>
      <c r="L46" s="952"/>
      <c r="M46" s="888"/>
      <c r="N46" s="889"/>
      <c r="O46" s="889"/>
      <c r="P46" s="889"/>
      <c r="Q46" s="889"/>
      <c r="R46" s="889"/>
      <c r="S46" s="889"/>
      <c r="T46" s="889"/>
      <c r="U46" s="889"/>
      <c r="V46" s="889"/>
      <c r="W46" s="889"/>
      <c r="X46" s="889"/>
      <c r="Y46" s="889"/>
      <c r="Z46" s="889"/>
      <c r="AA46" s="889"/>
      <c r="AB46" s="889"/>
      <c r="AC46" s="954"/>
      <c r="AD46" s="770"/>
      <c r="AE46" s="957"/>
      <c r="AF46" s="961"/>
      <c r="AG46" s="962"/>
      <c r="AH46" s="962"/>
      <c r="AI46" s="962"/>
      <c r="AJ46" s="862"/>
      <c r="AK46" s="862"/>
      <c r="AL46" s="862"/>
      <c r="AM46" s="862"/>
      <c r="AN46" s="802"/>
      <c r="AO46" s="802"/>
      <c r="AP46" s="862"/>
      <c r="AQ46" s="862"/>
      <c r="AR46" s="802"/>
      <c r="AS46" s="802"/>
      <c r="AT46" s="862"/>
      <c r="AU46" s="862"/>
      <c r="AV46" s="802"/>
      <c r="AW46" s="865"/>
      <c r="AX46" s="969"/>
      <c r="AY46" s="961"/>
      <c r="AZ46" s="962"/>
      <c r="BA46" s="972"/>
      <c r="DU46" s="204"/>
      <c r="DV46" s="205" t="s">
        <v>695</v>
      </c>
      <c r="DW46" s="209" t="s">
        <v>180</v>
      </c>
      <c r="EL46" s="205" t="s">
        <v>697</v>
      </c>
      <c r="EM46" s="208" t="s">
        <v>698</v>
      </c>
      <c r="EN46" s="209"/>
    </row>
    <row r="47" spans="1:144" ht="11.25" customHeight="1">
      <c r="A47" s="827"/>
      <c r="B47" s="802"/>
      <c r="C47" s="802"/>
      <c r="D47" s="802"/>
      <c r="E47" s="802"/>
      <c r="F47" s="802"/>
      <c r="G47" s="832" t="s">
        <v>229</v>
      </c>
      <c r="H47" s="833"/>
      <c r="I47" s="833"/>
      <c r="J47" s="833"/>
      <c r="K47" s="833"/>
      <c r="L47" s="834"/>
      <c r="M47" s="898" t="s">
        <v>495</v>
      </c>
      <c r="N47" s="898"/>
      <c r="O47" s="898"/>
      <c r="P47" s="898"/>
      <c r="Q47" s="898"/>
      <c r="R47" s="898"/>
      <c r="S47" s="898"/>
      <c r="T47" s="898"/>
      <c r="U47" s="898"/>
      <c r="V47" s="898"/>
      <c r="W47" s="898"/>
      <c r="X47" s="898"/>
      <c r="Y47" s="898"/>
      <c r="Z47" s="898"/>
      <c r="AA47" s="898"/>
      <c r="AB47" s="898"/>
      <c r="AC47" s="974"/>
      <c r="AD47" s="772"/>
      <c r="AE47" s="958"/>
      <c r="AF47" s="963"/>
      <c r="AG47" s="964"/>
      <c r="AH47" s="964"/>
      <c r="AI47" s="964"/>
      <c r="AJ47" s="866"/>
      <c r="AK47" s="866"/>
      <c r="AL47" s="866"/>
      <c r="AM47" s="866"/>
      <c r="AN47" s="802"/>
      <c r="AO47" s="802"/>
      <c r="AP47" s="866"/>
      <c r="AQ47" s="866"/>
      <c r="AR47" s="803"/>
      <c r="AS47" s="803"/>
      <c r="AT47" s="866"/>
      <c r="AU47" s="866"/>
      <c r="AV47" s="803"/>
      <c r="AW47" s="967"/>
      <c r="AX47" s="969"/>
      <c r="AY47" s="961"/>
      <c r="AZ47" s="962"/>
      <c r="BA47" s="972"/>
      <c r="DU47" s="204"/>
      <c r="DV47" s="205" t="s">
        <v>699</v>
      </c>
      <c r="DW47" s="209" t="s">
        <v>181</v>
      </c>
      <c r="EL47" s="205" t="s">
        <v>700</v>
      </c>
      <c r="EM47" s="208" t="s">
        <v>701</v>
      </c>
      <c r="EN47" s="209"/>
    </row>
    <row r="48" spans="1:144" ht="11.25" customHeight="1">
      <c r="A48" s="827"/>
      <c r="B48" s="802"/>
      <c r="C48" s="802"/>
      <c r="D48" s="802"/>
      <c r="E48" s="802"/>
      <c r="F48" s="802"/>
      <c r="G48" s="832"/>
      <c r="H48" s="833"/>
      <c r="I48" s="833"/>
      <c r="J48" s="833"/>
      <c r="K48" s="833"/>
      <c r="L48" s="834"/>
      <c r="M48" s="898"/>
      <c r="N48" s="898"/>
      <c r="O48" s="898"/>
      <c r="P48" s="898"/>
      <c r="Q48" s="898"/>
      <c r="R48" s="898"/>
      <c r="S48" s="898"/>
      <c r="T48" s="898"/>
      <c r="U48" s="898"/>
      <c r="V48" s="898"/>
      <c r="W48" s="898"/>
      <c r="X48" s="898"/>
      <c r="Y48" s="898"/>
      <c r="Z48" s="898"/>
      <c r="AA48" s="898"/>
      <c r="AB48" s="898"/>
      <c r="AC48" s="974"/>
      <c r="AD48" s="868" t="s">
        <v>220</v>
      </c>
      <c r="AE48" s="801"/>
      <c r="AF48" s="864"/>
      <c r="AG48" s="839" t="s">
        <v>797</v>
      </c>
      <c r="AH48" s="839"/>
      <c r="AI48" s="839"/>
      <c r="AJ48" s="913"/>
      <c r="AK48" s="913"/>
      <c r="AL48" s="801" t="s">
        <v>193</v>
      </c>
      <c r="AM48" s="913" t="s">
        <v>798</v>
      </c>
      <c r="AN48" s="913"/>
      <c r="AO48" s="913"/>
      <c r="AP48" s="913"/>
      <c r="AQ48" s="913"/>
      <c r="AR48" s="801" t="s">
        <v>194</v>
      </c>
      <c r="AS48" s="913" t="s">
        <v>806</v>
      </c>
      <c r="AT48" s="913"/>
      <c r="AU48" s="913"/>
      <c r="AV48" s="913"/>
      <c r="AW48" s="917"/>
      <c r="AX48" s="969"/>
      <c r="AY48" s="961"/>
      <c r="AZ48" s="962"/>
      <c r="BA48" s="972"/>
      <c r="DU48" s="204"/>
      <c r="DV48" s="205" t="s">
        <v>700</v>
      </c>
      <c r="DW48" s="209" t="s">
        <v>791</v>
      </c>
      <c r="EL48" s="205" t="s">
        <v>702</v>
      </c>
      <c r="EM48" s="208" t="s">
        <v>703</v>
      </c>
      <c r="EN48" s="209"/>
    </row>
    <row r="49" spans="1:144" ht="11.25" customHeight="1">
      <c r="A49" s="827"/>
      <c r="B49" s="802"/>
      <c r="C49" s="802"/>
      <c r="D49" s="802"/>
      <c r="E49" s="802"/>
      <c r="F49" s="802"/>
      <c r="G49" s="832"/>
      <c r="H49" s="833"/>
      <c r="I49" s="833"/>
      <c r="J49" s="833"/>
      <c r="K49" s="833"/>
      <c r="L49" s="834"/>
      <c r="M49" s="901"/>
      <c r="N49" s="901"/>
      <c r="O49" s="901"/>
      <c r="P49" s="901"/>
      <c r="Q49" s="901"/>
      <c r="R49" s="901"/>
      <c r="S49" s="901"/>
      <c r="T49" s="901"/>
      <c r="U49" s="901"/>
      <c r="V49" s="901"/>
      <c r="W49" s="901"/>
      <c r="X49" s="901"/>
      <c r="Y49" s="901"/>
      <c r="Z49" s="901"/>
      <c r="AA49" s="901"/>
      <c r="AB49" s="901"/>
      <c r="AC49" s="975"/>
      <c r="AD49" s="869"/>
      <c r="AE49" s="803"/>
      <c r="AF49" s="967"/>
      <c r="AG49" s="840"/>
      <c r="AH49" s="840"/>
      <c r="AI49" s="840"/>
      <c r="AJ49" s="840"/>
      <c r="AK49" s="840"/>
      <c r="AL49" s="803"/>
      <c r="AM49" s="840"/>
      <c r="AN49" s="840"/>
      <c r="AO49" s="840"/>
      <c r="AP49" s="840"/>
      <c r="AQ49" s="840"/>
      <c r="AR49" s="803"/>
      <c r="AS49" s="840"/>
      <c r="AT49" s="840"/>
      <c r="AU49" s="840"/>
      <c r="AV49" s="840"/>
      <c r="AW49" s="983"/>
      <c r="AX49" s="970"/>
      <c r="AY49" s="963"/>
      <c r="AZ49" s="964"/>
      <c r="BA49" s="973"/>
      <c r="DU49" s="204"/>
      <c r="DV49" s="205" t="s">
        <v>702</v>
      </c>
      <c r="DW49" s="209" t="s">
        <v>183</v>
      </c>
      <c r="EL49" s="205" t="s">
        <v>704</v>
      </c>
      <c r="EM49" s="208" t="s">
        <v>705</v>
      </c>
      <c r="EN49" s="209"/>
    </row>
    <row r="50" spans="1:144" ht="18" customHeight="1">
      <c r="A50" s="827"/>
      <c r="B50" s="802"/>
      <c r="C50" s="802"/>
      <c r="D50" s="802"/>
      <c r="E50" s="802"/>
      <c r="F50" s="802"/>
      <c r="G50" s="984" t="s">
        <v>232</v>
      </c>
      <c r="H50" s="985"/>
      <c r="I50" s="985"/>
      <c r="J50" s="985"/>
      <c r="K50" s="985"/>
      <c r="L50" s="986"/>
      <c r="M50" s="987" t="s">
        <v>792</v>
      </c>
      <c r="N50" s="988"/>
      <c r="O50" s="988"/>
      <c r="P50" s="988"/>
      <c r="Q50" s="988"/>
      <c r="R50" s="988"/>
      <c r="S50" s="988"/>
      <c r="T50" s="988"/>
      <c r="U50" s="988"/>
      <c r="V50" s="988"/>
      <c r="W50" s="988"/>
      <c r="X50" s="988"/>
      <c r="Y50" s="988"/>
      <c r="Z50" s="988"/>
      <c r="AA50" s="988"/>
      <c r="AB50" s="988"/>
      <c r="AC50" s="988"/>
      <c r="AD50" s="988"/>
      <c r="AE50" s="988"/>
      <c r="AF50" s="988"/>
      <c r="AG50" s="988"/>
      <c r="AH50" s="988"/>
      <c r="AI50" s="211" t="s">
        <v>233</v>
      </c>
      <c r="AJ50" s="989"/>
      <c r="AK50" s="989"/>
      <c r="AL50" s="989"/>
      <c r="AM50" s="989"/>
      <c r="AN50" s="989"/>
      <c r="AO50" s="989"/>
      <c r="AP50" s="989"/>
      <c r="AQ50" s="989"/>
      <c r="AR50" s="989"/>
      <c r="AS50" s="989"/>
      <c r="AT50" s="989"/>
      <c r="AU50" s="989"/>
      <c r="AV50" s="989"/>
      <c r="AW50" s="989"/>
      <c r="AX50" s="989"/>
      <c r="AY50" s="989"/>
      <c r="AZ50" s="989"/>
      <c r="BA50" s="212" t="s">
        <v>234</v>
      </c>
      <c r="DU50" s="204"/>
      <c r="DV50" s="205" t="s">
        <v>704</v>
      </c>
      <c r="DW50" s="209" t="s">
        <v>184</v>
      </c>
      <c r="EL50" s="205" t="s">
        <v>706</v>
      </c>
      <c r="EM50" s="208" t="s">
        <v>707</v>
      </c>
      <c r="EN50" s="209"/>
    </row>
    <row r="51" spans="1:144" ht="11.25" customHeight="1">
      <c r="A51" s="827"/>
      <c r="B51" s="802"/>
      <c r="C51" s="802"/>
      <c r="D51" s="802"/>
      <c r="E51" s="802"/>
      <c r="F51" s="802"/>
      <c r="G51" s="976" t="s">
        <v>236</v>
      </c>
      <c r="H51" s="833"/>
      <c r="I51" s="833"/>
      <c r="J51" s="833"/>
      <c r="K51" s="833"/>
      <c r="L51" s="834"/>
      <c r="M51" s="777" t="s">
        <v>216</v>
      </c>
      <c r="N51" s="777"/>
      <c r="O51" s="907" t="s">
        <v>807</v>
      </c>
      <c r="P51" s="907"/>
      <c r="Q51" s="907"/>
      <c r="R51" s="210" t="s">
        <v>678</v>
      </c>
      <c r="S51" s="907" t="s">
        <v>808</v>
      </c>
      <c r="T51" s="907"/>
      <c r="U51" s="907"/>
      <c r="V51" s="907"/>
      <c r="W51" s="908"/>
      <c r="X51" s="908"/>
      <c r="Y51" s="908"/>
      <c r="Z51" s="908"/>
      <c r="AA51" s="908"/>
      <c r="AB51" s="908"/>
      <c r="AC51" s="908"/>
      <c r="AD51" s="908"/>
      <c r="AE51" s="908"/>
      <c r="AF51" s="908"/>
      <c r="AG51" s="908"/>
      <c r="AH51" s="908"/>
      <c r="AI51" s="908"/>
      <c r="AJ51" s="908"/>
      <c r="AK51" s="908"/>
      <c r="AL51" s="908"/>
      <c r="AM51" s="908"/>
      <c r="AN51" s="908"/>
      <c r="AO51" s="908"/>
      <c r="AP51" s="908"/>
      <c r="AQ51" s="908"/>
      <c r="AR51" s="908"/>
      <c r="AS51" s="908"/>
      <c r="AT51" s="908"/>
      <c r="AU51" s="908"/>
      <c r="AV51" s="908"/>
      <c r="AW51" s="908"/>
      <c r="AX51" s="908"/>
      <c r="AY51" s="908"/>
      <c r="AZ51" s="908"/>
      <c r="BA51" s="909"/>
      <c r="DU51" s="204"/>
      <c r="DV51" s="205" t="s">
        <v>706</v>
      </c>
      <c r="DW51" s="209" t="s">
        <v>185</v>
      </c>
      <c r="EL51" s="205" t="s">
        <v>708</v>
      </c>
      <c r="EM51" s="208" t="s">
        <v>709</v>
      </c>
      <c r="EN51" s="209"/>
    </row>
    <row r="52" spans="1:144" ht="11.25" customHeight="1">
      <c r="A52" s="827"/>
      <c r="B52" s="802"/>
      <c r="C52" s="802"/>
      <c r="D52" s="802"/>
      <c r="E52" s="802"/>
      <c r="F52" s="802"/>
      <c r="G52" s="976"/>
      <c r="H52" s="833"/>
      <c r="I52" s="833"/>
      <c r="J52" s="833"/>
      <c r="K52" s="833"/>
      <c r="L52" s="834"/>
      <c r="M52" s="977"/>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c r="AU52" s="978"/>
      <c r="AV52" s="978"/>
      <c r="AW52" s="978"/>
      <c r="AX52" s="978"/>
      <c r="AY52" s="978"/>
      <c r="AZ52" s="978"/>
      <c r="BA52" s="979"/>
      <c r="DU52" s="204"/>
      <c r="DV52" s="205" t="s">
        <v>708</v>
      </c>
      <c r="DW52" s="209" t="s">
        <v>696</v>
      </c>
      <c r="EL52" s="205" t="s">
        <v>710</v>
      </c>
      <c r="EM52" s="208" t="s">
        <v>711</v>
      </c>
      <c r="EN52" s="209"/>
    </row>
    <row r="53" spans="1:144" ht="11.25" customHeight="1">
      <c r="A53" s="828"/>
      <c r="B53" s="821"/>
      <c r="C53" s="821"/>
      <c r="D53" s="821"/>
      <c r="E53" s="821"/>
      <c r="F53" s="821"/>
      <c r="G53" s="853"/>
      <c r="H53" s="854"/>
      <c r="I53" s="854"/>
      <c r="J53" s="854"/>
      <c r="K53" s="854"/>
      <c r="L53" s="855"/>
      <c r="M53" s="980"/>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1"/>
      <c r="AY53" s="981"/>
      <c r="AZ53" s="981"/>
      <c r="BA53" s="982"/>
      <c r="DU53" s="204"/>
      <c r="DV53" s="205" t="s">
        <v>712</v>
      </c>
      <c r="DW53" s="209" t="s">
        <v>186</v>
      </c>
      <c r="EL53" s="205" t="s">
        <v>712</v>
      </c>
      <c r="EM53" s="208" t="s">
        <v>713</v>
      </c>
      <c r="EN53" s="209"/>
    </row>
    <row r="54" spans="1:144" ht="11.25" customHeight="1">
      <c r="A54" s="946" t="s">
        <v>241</v>
      </c>
      <c r="B54" s="841"/>
      <c r="C54" s="841"/>
      <c r="D54" s="841"/>
      <c r="E54" s="841"/>
      <c r="F54" s="841"/>
      <c r="G54" s="1007" t="s">
        <v>242</v>
      </c>
      <c r="H54" s="1007"/>
      <c r="I54" s="1007"/>
      <c r="J54" s="1007"/>
      <c r="K54" s="1007"/>
      <c r="L54" s="1008"/>
      <c r="M54" s="1028" t="s">
        <v>648</v>
      </c>
      <c r="N54" s="960"/>
      <c r="O54" s="960"/>
      <c r="P54" s="960"/>
      <c r="Q54" s="960"/>
      <c r="R54" s="960"/>
      <c r="S54" s="960"/>
      <c r="T54" s="1029"/>
      <c r="U54" s="1010" t="s">
        <v>243</v>
      </c>
      <c r="V54" s="841"/>
      <c r="W54" s="841"/>
      <c r="X54" s="841"/>
      <c r="Y54" s="841"/>
      <c r="Z54" s="841"/>
      <c r="AA54" s="841"/>
      <c r="AB54" s="841"/>
      <c r="AC54" s="841"/>
      <c r="AD54" s="966"/>
      <c r="AE54" s="959" t="s">
        <v>668</v>
      </c>
      <c r="AF54" s="960"/>
      <c r="AG54" s="960"/>
      <c r="AH54" s="960"/>
      <c r="AI54" s="965">
        <v>3</v>
      </c>
      <c r="AJ54" s="965"/>
      <c r="AK54" s="965"/>
      <c r="AL54" s="841" t="s">
        <v>176</v>
      </c>
      <c r="AM54" s="841"/>
      <c r="AN54" s="965">
        <v>4</v>
      </c>
      <c r="AO54" s="965"/>
      <c r="AP54" s="965"/>
      <c r="AQ54" s="965"/>
      <c r="AR54" s="965"/>
      <c r="AS54" s="841" t="s">
        <v>177</v>
      </c>
      <c r="AT54" s="841"/>
      <c r="AU54" s="965">
        <v>1</v>
      </c>
      <c r="AV54" s="965"/>
      <c r="AW54" s="965"/>
      <c r="AX54" s="965"/>
      <c r="AY54" s="965"/>
      <c r="AZ54" s="841" t="s">
        <v>178</v>
      </c>
      <c r="BA54" s="990"/>
      <c r="DU54" s="204"/>
      <c r="DV54" s="205" t="s">
        <v>714</v>
      </c>
      <c r="DW54" s="209" t="s">
        <v>189</v>
      </c>
      <c r="EL54" s="205" t="s">
        <v>714</v>
      </c>
      <c r="EM54" s="208" t="s">
        <v>715</v>
      </c>
      <c r="EN54" s="209"/>
    </row>
    <row r="55" spans="1:144" ht="11.25" customHeight="1">
      <c r="A55" s="827"/>
      <c r="B55" s="802"/>
      <c r="C55" s="802"/>
      <c r="D55" s="802"/>
      <c r="E55" s="802"/>
      <c r="F55" s="802"/>
      <c r="G55" s="1009"/>
      <c r="H55" s="1009"/>
      <c r="I55" s="1009"/>
      <c r="J55" s="1009"/>
      <c r="K55" s="1009"/>
      <c r="L55" s="905"/>
      <c r="M55" s="1030"/>
      <c r="N55" s="962"/>
      <c r="O55" s="962"/>
      <c r="P55" s="962"/>
      <c r="Q55" s="962"/>
      <c r="R55" s="962"/>
      <c r="S55" s="962"/>
      <c r="T55" s="1031"/>
      <c r="U55" s="871"/>
      <c r="V55" s="802"/>
      <c r="W55" s="802"/>
      <c r="X55" s="802"/>
      <c r="Y55" s="802"/>
      <c r="Z55" s="802"/>
      <c r="AA55" s="802"/>
      <c r="AB55" s="802"/>
      <c r="AC55" s="802"/>
      <c r="AD55" s="865"/>
      <c r="AE55" s="961"/>
      <c r="AF55" s="962"/>
      <c r="AG55" s="962"/>
      <c r="AH55" s="962"/>
      <c r="AI55" s="866"/>
      <c r="AJ55" s="866"/>
      <c r="AK55" s="866"/>
      <c r="AL55" s="802"/>
      <c r="AM55" s="802"/>
      <c r="AN55" s="862"/>
      <c r="AO55" s="862"/>
      <c r="AP55" s="862"/>
      <c r="AQ55" s="862"/>
      <c r="AR55" s="862"/>
      <c r="AS55" s="802"/>
      <c r="AT55" s="802"/>
      <c r="AU55" s="862"/>
      <c r="AV55" s="862"/>
      <c r="AW55" s="862"/>
      <c r="AX55" s="862"/>
      <c r="AY55" s="862"/>
      <c r="AZ55" s="803"/>
      <c r="BA55" s="852"/>
      <c r="DU55" s="204"/>
      <c r="DV55" s="205" t="s">
        <v>716</v>
      </c>
      <c r="DW55" s="209" t="s">
        <v>190</v>
      </c>
      <c r="EL55" s="205" t="s">
        <v>716</v>
      </c>
      <c r="EM55" s="208" t="s">
        <v>717</v>
      </c>
      <c r="EN55" s="209"/>
    </row>
    <row r="56" spans="1:144" ht="11.25" customHeight="1">
      <c r="A56" s="827"/>
      <c r="B56" s="802"/>
      <c r="C56" s="802"/>
      <c r="D56" s="802"/>
      <c r="E56" s="802"/>
      <c r="F56" s="802"/>
      <c r="G56" s="1009"/>
      <c r="H56" s="1009"/>
      <c r="I56" s="1009"/>
      <c r="J56" s="1009"/>
      <c r="K56" s="1009"/>
      <c r="L56" s="905"/>
      <c r="M56" s="1030"/>
      <c r="N56" s="962"/>
      <c r="O56" s="962"/>
      <c r="P56" s="962"/>
      <c r="Q56" s="962"/>
      <c r="R56" s="962"/>
      <c r="S56" s="962"/>
      <c r="T56" s="1031"/>
      <c r="U56" s="868" t="s">
        <v>246</v>
      </c>
      <c r="V56" s="801"/>
      <c r="W56" s="801"/>
      <c r="X56" s="801"/>
      <c r="Y56" s="801"/>
      <c r="Z56" s="801"/>
      <c r="AA56" s="801"/>
      <c r="AB56" s="801"/>
      <c r="AC56" s="801"/>
      <c r="AD56" s="864"/>
      <c r="AE56" s="1011"/>
      <c r="AF56" s="1012"/>
      <c r="AG56" s="1012"/>
      <c r="AH56" s="1012"/>
      <c r="AI56" s="861"/>
      <c r="AJ56" s="861"/>
      <c r="AK56" s="861"/>
      <c r="AL56" s="801" t="s">
        <v>176</v>
      </c>
      <c r="AM56" s="801"/>
      <c r="AN56" s="861"/>
      <c r="AO56" s="861"/>
      <c r="AP56" s="861"/>
      <c r="AQ56" s="861"/>
      <c r="AR56" s="861"/>
      <c r="AS56" s="801" t="s">
        <v>177</v>
      </c>
      <c r="AT56" s="801"/>
      <c r="AU56" s="861"/>
      <c r="AV56" s="861"/>
      <c r="AW56" s="861"/>
      <c r="AX56" s="861"/>
      <c r="AY56" s="861"/>
      <c r="AZ56" s="801" t="s">
        <v>178</v>
      </c>
      <c r="BA56" s="867"/>
      <c r="DU56" s="204"/>
      <c r="DV56" s="205" t="s">
        <v>718</v>
      </c>
      <c r="DW56" s="209" t="s">
        <v>197</v>
      </c>
      <c r="EL56" s="205" t="s">
        <v>718</v>
      </c>
      <c r="EM56" s="208" t="s">
        <v>719</v>
      </c>
      <c r="EN56" s="209"/>
    </row>
    <row r="57" spans="1:144" ht="11.25" customHeight="1">
      <c r="A57" s="827"/>
      <c r="B57" s="802"/>
      <c r="C57" s="802"/>
      <c r="D57" s="802"/>
      <c r="E57" s="802"/>
      <c r="F57" s="802"/>
      <c r="G57" s="1009"/>
      <c r="H57" s="1009"/>
      <c r="I57" s="1009"/>
      <c r="J57" s="1009"/>
      <c r="K57" s="1009"/>
      <c r="L57" s="905"/>
      <c r="M57" s="1032"/>
      <c r="N57" s="964"/>
      <c r="O57" s="964"/>
      <c r="P57" s="964"/>
      <c r="Q57" s="964"/>
      <c r="R57" s="964"/>
      <c r="S57" s="964"/>
      <c r="T57" s="1033"/>
      <c r="U57" s="869"/>
      <c r="V57" s="803"/>
      <c r="W57" s="803"/>
      <c r="X57" s="803"/>
      <c r="Y57" s="803"/>
      <c r="Z57" s="803"/>
      <c r="AA57" s="803"/>
      <c r="AB57" s="803"/>
      <c r="AC57" s="803"/>
      <c r="AD57" s="967"/>
      <c r="AE57" s="961"/>
      <c r="AF57" s="962"/>
      <c r="AG57" s="962"/>
      <c r="AH57" s="962"/>
      <c r="AI57" s="866"/>
      <c r="AJ57" s="866"/>
      <c r="AK57" s="866"/>
      <c r="AL57" s="803"/>
      <c r="AM57" s="803"/>
      <c r="AN57" s="866"/>
      <c r="AO57" s="866"/>
      <c r="AP57" s="866"/>
      <c r="AQ57" s="866"/>
      <c r="AR57" s="866"/>
      <c r="AS57" s="803"/>
      <c r="AT57" s="803"/>
      <c r="AU57" s="866"/>
      <c r="AV57" s="866"/>
      <c r="AW57" s="866"/>
      <c r="AX57" s="866"/>
      <c r="AY57" s="866"/>
      <c r="AZ57" s="803"/>
      <c r="BA57" s="852"/>
      <c r="DU57" s="204"/>
      <c r="DV57" s="205" t="s">
        <v>720</v>
      </c>
      <c r="DW57" s="209" t="s">
        <v>198</v>
      </c>
      <c r="EL57" s="205" t="s">
        <v>720</v>
      </c>
      <c r="EM57" s="208" t="s">
        <v>721</v>
      </c>
      <c r="EN57" s="209"/>
    </row>
    <row r="58" spans="1:144" ht="11.25" customHeight="1">
      <c r="A58" s="827"/>
      <c r="B58" s="802"/>
      <c r="C58" s="802"/>
      <c r="D58" s="802"/>
      <c r="E58" s="802"/>
      <c r="F58" s="802"/>
      <c r="G58" s="868" t="s">
        <v>248</v>
      </c>
      <c r="H58" s="801"/>
      <c r="I58" s="801"/>
      <c r="J58" s="801"/>
      <c r="K58" s="801"/>
      <c r="L58" s="891"/>
      <c r="M58" s="999" t="s">
        <v>809</v>
      </c>
      <c r="N58" s="992"/>
      <c r="O58" s="992"/>
      <c r="P58" s="992"/>
      <c r="Q58" s="992"/>
      <c r="R58" s="992"/>
      <c r="S58" s="992"/>
      <c r="T58" s="1001" t="s">
        <v>249</v>
      </c>
      <c r="U58" s="801"/>
      <c r="V58" s="864"/>
      <c r="W58" s="1002" t="s">
        <v>250</v>
      </c>
      <c r="X58" s="1003"/>
      <c r="Y58" s="1003"/>
      <c r="Z58" s="1003"/>
      <c r="AA58" s="1003"/>
      <c r="AB58" s="1003"/>
      <c r="AC58" s="992" t="s">
        <v>810</v>
      </c>
      <c r="AD58" s="992"/>
      <c r="AE58" s="992"/>
      <c r="AF58" s="992"/>
      <c r="AG58" s="801" t="s">
        <v>251</v>
      </c>
      <c r="AH58" s="801"/>
      <c r="AI58" s="916" t="s">
        <v>193</v>
      </c>
      <c r="AJ58" s="801" t="s">
        <v>388</v>
      </c>
      <c r="AK58" s="801"/>
      <c r="AL58" s="801"/>
      <c r="AM58" s="801"/>
      <c r="AN58" s="801"/>
      <c r="AO58" s="801"/>
      <c r="AP58" s="801"/>
      <c r="AQ58" s="801"/>
      <c r="AR58" s="801"/>
      <c r="AS58" s="801"/>
      <c r="AT58" s="801"/>
      <c r="AU58" s="801"/>
      <c r="AV58" s="992" t="s">
        <v>811</v>
      </c>
      <c r="AW58" s="992"/>
      <c r="AX58" s="992"/>
      <c r="AY58" s="801" t="s">
        <v>251</v>
      </c>
      <c r="AZ58" s="801"/>
      <c r="BA58" s="994" t="s">
        <v>194</v>
      </c>
      <c r="DU58" s="204"/>
      <c r="DV58" s="205" t="s">
        <v>722</v>
      </c>
      <c r="DW58" s="209" t="s">
        <v>199</v>
      </c>
      <c r="EL58" s="205" t="s">
        <v>722</v>
      </c>
      <c r="EM58" s="208" t="s">
        <v>723</v>
      </c>
      <c r="EN58" s="209"/>
    </row>
    <row r="59" spans="1:144" ht="11.25" customHeight="1">
      <c r="A59" s="828"/>
      <c r="B59" s="821"/>
      <c r="C59" s="821"/>
      <c r="D59" s="821"/>
      <c r="E59" s="821"/>
      <c r="F59" s="821"/>
      <c r="G59" s="849"/>
      <c r="H59" s="821"/>
      <c r="I59" s="821"/>
      <c r="J59" s="821"/>
      <c r="K59" s="821"/>
      <c r="L59" s="998"/>
      <c r="M59" s="1000"/>
      <c r="N59" s="993"/>
      <c r="O59" s="993"/>
      <c r="P59" s="993"/>
      <c r="Q59" s="993"/>
      <c r="R59" s="993"/>
      <c r="S59" s="993"/>
      <c r="T59" s="821"/>
      <c r="U59" s="821"/>
      <c r="V59" s="847"/>
      <c r="W59" s="1004"/>
      <c r="X59" s="1005"/>
      <c r="Y59" s="1005"/>
      <c r="Z59" s="1005"/>
      <c r="AA59" s="1005"/>
      <c r="AB59" s="1005"/>
      <c r="AC59" s="993"/>
      <c r="AD59" s="993"/>
      <c r="AE59" s="993"/>
      <c r="AF59" s="993"/>
      <c r="AG59" s="1006"/>
      <c r="AH59" s="1006"/>
      <c r="AI59" s="991"/>
      <c r="AJ59" s="821"/>
      <c r="AK59" s="821"/>
      <c r="AL59" s="821"/>
      <c r="AM59" s="821"/>
      <c r="AN59" s="821"/>
      <c r="AO59" s="821"/>
      <c r="AP59" s="821"/>
      <c r="AQ59" s="821"/>
      <c r="AR59" s="821"/>
      <c r="AS59" s="821"/>
      <c r="AT59" s="821"/>
      <c r="AU59" s="821"/>
      <c r="AV59" s="993"/>
      <c r="AW59" s="993"/>
      <c r="AX59" s="993"/>
      <c r="AY59" s="821"/>
      <c r="AZ59" s="821"/>
      <c r="BA59" s="995"/>
      <c r="DU59" s="204"/>
      <c r="DV59" s="205" t="s">
        <v>724</v>
      </c>
      <c r="DW59" s="209" t="s">
        <v>203</v>
      </c>
      <c r="EL59" s="205" t="s">
        <v>724</v>
      </c>
      <c r="EM59" s="208" t="s">
        <v>725</v>
      </c>
      <c r="EN59" s="209"/>
    </row>
    <row r="60" spans="1:144" ht="11.25" customHeight="1">
      <c r="A60" s="946" t="s">
        <v>253</v>
      </c>
      <c r="B60" s="841"/>
      <c r="C60" s="841"/>
      <c r="D60" s="841"/>
      <c r="E60" s="841"/>
      <c r="F60" s="841"/>
      <c r="G60" s="947" t="s">
        <v>209</v>
      </c>
      <c r="H60" s="996"/>
      <c r="I60" s="996"/>
      <c r="J60" s="996"/>
      <c r="K60" s="996"/>
      <c r="L60" s="997"/>
      <c r="M60" s="886" t="s">
        <v>813</v>
      </c>
      <c r="N60" s="886"/>
      <c r="O60" s="886"/>
      <c r="P60" s="886"/>
      <c r="Q60" s="886"/>
      <c r="R60" s="886"/>
      <c r="S60" s="886"/>
      <c r="T60" s="886"/>
      <c r="U60" s="886"/>
      <c r="V60" s="886"/>
      <c r="W60" s="886"/>
      <c r="X60" s="886"/>
      <c r="Y60" s="886"/>
      <c r="Z60" s="886"/>
      <c r="AA60" s="886"/>
      <c r="AB60" s="886"/>
      <c r="AC60" s="953"/>
      <c r="AD60" s="955" t="s">
        <v>225</v>
      </c>
      <c r="AE60" s="956"/>
      <c r="AF60" s="959" t="s">
        <v>814</v>
      </c>
      <c r="AG60" s="960"/>
      <c r="AH60" s="960"/>
      <c r="AI60" s="960"/>
      <c r="AJ60" s="965">
        <v>2</v>
      </c>
      <c r="AK60" s="965"/>
      <c r="AL60" s="965"/>
      <c r="AM60" s="965"/>
      <c r="AN60" s="802" t="s">
        <v>176</v>
      </c>
      <c r="AO60" s="802"/>
      <c r="AP60" s="965">
        <v>6</v>
      </c>
      <c r="AQ60" s="965"/>
      <c r="AR60" s="841" t="s">
        <v>177</v>
      </c>
      <c r="AS60" s="841"/>
      <c r="AT60" s="965">
        <v>25</v>
      </c>
      <c r="AU60" s="965"/>
      <c r="AV60" s="841" t="s">
        <v>178</v>
      </c>
      <c r="AW60" s="966"/>
      <c r="AX60" s="1014" t="s">
        <v>226</v>
      </c>
      <c r="AY60" s="959" t="s">
        <v>823</v>
      </c>
      <c r="AZ60" s="960"/>
      <c r="BA60" s="971"/>
      <c r="DU60" s="204"/>
      <c r="DV60" s="205" t="s">
        <v>726</v>
      </c>
      <c r="DW60" s="209" t="s">
        <v>206</v>
      </c>
      <c r="EL60" s="205" t="s">
        <v>726</v>
      </c>
      <c r="EM60" s="208" t="s">
        <v>727</v>
      </c>
      <c r="EN60" s="209"/>
    </row>
    <row r="61" spans="1:144" ht="11.25" customHeight="1">
      <c r="A61" s="827"/>
      <c r="B61" s="802"/>
      <c r="C61" s="802"/>
      <c r="D61" s="802"/>
      <c r="E61" s="802"/>
      <c r="F61" s="802"/>
      <c r="G61" s="869"/>
      <c r="H61" s="803"/>
      <c r="I61" s="803"/>
      <c r="J61" s="803"/>
      <c r="K61" s="803"/>
      <c r="L61" s="893"/>
      <c r="M61" s="889"/>
      <c r="N61" s="889"/>
      <c r="O61" s="889"/>
      <c r="P61" s="889"/>
      <c r="Q61" s="889"/>
      <c r="R61" s="889"/>
      <c r="S61" s="889"/>
      <c r="T61" s="889"/>
      <c r="U61" s="889"/>
      <c r="V61" s="889"/>
      <c r="W61" s="889"/>
      <c r="X61" s="889"/>
      <c r="Y61" s="889"/>
      <c r="Z61" s="889"/>
      <c r="AA61" s="889"/>
      <c r="AB61" s="889"/>
      <c r="AC61" s="954"/>
      <c r="AD61" s="770"/>
      <c r="AE61" s="957"/>
      <c r="AF61" s="961"/>
      <c r="AG61" s="962"/>
      <c r="AH61" s="962"/>
      <c r="AI61" s="962"/>
      <c r="AJ61" s="862"/>
      <c r="AK61" s="862"/>
      <c r="AL61" s="862"/>
      <c r="AM61" s="862"/>
      <c r="AN61" s="802"/>
      <c r="AO61" s="802"/>
      <c r="AP61" s="862"/>
      <c r="AQ61" s="862"/>
      <c r="AR61" s="802"/>
      <c r="AS61" s="802"/>
      <c r="AT61" s="862"/>
      <c r="AU61" s="862"/>
      <c r="AV61" s="802"/>
      <c r="AW61" s="865"/>
      <c r="AX61" s="1015"/>
      <c r="AY61" s="961"/>
      <c r="AZ61" s="962"/>
      <c r="BA61" s="972"/>
      <c r="DU61" s="204"/>
      <c r="DV61" s="205" t="s">
        <v>728</v>
      </c>
      <c r="DW61" s="209" t="s">
        <v>207</v>
      </c>
      <c r="EL61" s="205" t="s">
        <v>728</v>
      </c>
      <c r="EM61" s="208" t="s">
        <v>729</v>
      </c>
      <c r="EN61" s="209"/>
    </row>
    <row r="62" spans="1:144" ht="11.25" customHeight="1">
      <c r="A62" s="827"/>
      <c r="B62" s="802"/>
      <c r="C62" s="802"/>
      <c r="D62" s="802"/>
      <c r="E62" s="802"/>
      <c r="F62" s="802"/>
      <c r="G62" s="832" t="s">
        <v>229</v>
      </c>
      <c r="H62" s="833"/>
      <c r="I62" s="833"/>
      <c r="J62" s="833"/>
      <c r="K62" s="833"/>
      <c r="L62" s="834"/>
      <c r="M62" s="978" t="s">
        <v>812</v>
      </c>
      <c r="N62" s="978"/>
      <c r="O62" s="978"/>
      <c r="P62" s="978"/>
      <c r="Q62" s="978"/>
      <c r="R62" s="978"/>
      <c r="S62" s="978"/>
      <c r="T62" s="978"/>
      <c r="U62" s="978"/>
      <c r="V62" s="978"/>
      <c r="W62" s="978"/>
      <c r="X62" s="978"/>
      <c r="Y62" s="978"/>
      <c r="Z62" s="978"/>
      <c r="AA62" s="978"/>
      <c r="AB62" s="978"/>
      <c r="AC62" s="1017"/>
      <c r="AD62" s="772"/>
      <c r="AE62" s="958"/>
      <c r="AF62" s="963"/>
      <c r="AG62" s="964"/>
      <c r="AH62" s="964"/>
      <c r="AI62" s="964"/>
      <c r="AJ62" s="866"/>
      <c r="AK62" s="866"/>
      <c r="AL62" s="866"/>
      <c r="AM62" s="866"/>
      <c r="AN62" s="802"/>
      <c r="AO62" s="802"/>
      <c r="AP62" s="862"/>
      <c r="AQ62" s="862"/>
      <c r="AR62" s="803"/>
      <c r="AS62" s="803"/>
      <c r="AT62" s="862"/>
      <c r="AU62" s="862"/>
      <c r="AV62" s="803"/>
      <c r="AW62" s="967"/>
      <c r="AX62" s="1015"/>
      <c r="AY62" s="961"/>
      <c r="AZ62" s="962"/>
      <c r="BA62" s="972"/>
      <c r="DU62" s="204"/>
      <c r="DV62" s="205" t="s">
        <v>730</v>
      </c>
      <c r="DW62" s="209" t="s">
        <v>211</v>
      </c>
      <c r="EL62" s="205" t="s">
        <v>730</v>
      </c>
      <c r="EM62" s="208" t="s">
        <v>731</v>
      </c>
      <c r="EN62" s="209"/>
    </row>
    <row r="63" spans="1:144" ht="11.25" customHeight="1">
      <c r="A63" s="827"/>
      <c r="B63" s="802"/>
      <c r="C63" s="802"/>
      <c r="D63" s="802"/>
      <c r="E63" s="802"/>
      <c r="F63" s="802"/>
      <c r="G63" s="832"/>
      <c r="H63" s="833"/>
      <c r="I63" s="833"/>
      <c r="J63" s="833"/>
      <c r="K63" s="833"/>
      <c r="L63" s="834"/>
      <c r="M63" s="978"/>
      <c r="N63" s="978"/>
      <c r="O63" s="978"/>
      <c r="P63" s="978"/>
      <c r="Q63" s="978"/>
      <c r="R63" s="978"/>
      <c r="S63" s="978"/>
      <c r="T63" s="978"/>
      <c r="U63" s="978"/>
      <c r="V63" s="978"/>
      <c r="W63" s="978"/>
      <c r="X63" s="978"/>
      <c r="Y63" s="978"/>
      <c r="Z63" s="978"/>
      <c r="AA63" s="978"/>
      <c r="AB63" s="978"/>
      <c r="AC63" s="1017"/>
      <c r="AD63" s="868" t="s">
        <v>220</v>
      </c>
      <c r="AE63" s="801"/>
      <c r="AF63" s="864"/>
      <c r="AG63" s="839" t="s">
        <v>815</v>
      </c>
      <c r="AH63" s="839"/>
      <c r="AI63" s="839"/>
      <c r="AJ63" s="913"/>
      <c r="AK63" s="913"/>
      <c r="AL63" s="801" t="s">
        <v>193</v>
      </c>
      <c r="AM63" s="913" t="s">
        <v>816</v>
      </c>
      <c r="AN63" s="913"/>
      <c r="AO63" s="913"/>
      <c r="AP63" s="913"/>
      <c r="AQ63" s="913"/>
      <c r="AR63" s="801" t="s">
        <v>194</v>
      </c>
      <c r="AS63" s="913" t="s">
        <v>817</v>
      </c>
      <c r="AT63" s="913"/>
      <c r="AU63" s="913"/>
      <c r="AV63" s="913"/>
      <c r="AW63" s="917"/>
      <c r="AX63" s="1015"/>
      <c r="AY63" s="961"/>
      <c r="AZ63" s="962"/>
      <c r="BA63" s="972"/>
      <c r="DU63" s="204"/>
      <c r="DV63" s="205" t="s">
        <v>732</v>
      </c>
      <c r="DW63" s="209" t="s">
        <v>212</v>
      </c>
      <c r="EL63" s="205" t="s">
        <v>732</v>
      </c>
      <c r="EM63" s="208" t="s">
        <v>733</v>
      </c>
      <c r="EN63" s="209"/>
    </row>
    <row r="64" spans="1:144" ht="11.25" customHeight="1">
      <c r="A64" s="827"/>
      <c r="B64" s="802"/>
      <c r="C64" s="802"/>
      <c r="D64" s="802"/>
      <c r="E64" s="802"/>
      <c r="F64" s="802"/>
      <c r="G64" s="832"/>
      <c r="H64" s="833"/>
      <c r="I64" s="833"/>
      <c r="J64" s="833"/>
      <c r="K64" s="833"/>
      <c r="L64" s="834"/>
      <c r="M64" s="1018"/>
      <c r="N64" s="1018"/>
      <c r="O64" s="1018"/>
      <c r="P64" s="1018"/>
      <c r="Q64" s="1018"/>
      <c r="R64" s="1018"/>
      <c r="S64" s="1018"/>
      <c r="T64" s="1018"/>
      <c r="U64" s="1018"/>
      <c r="V64" s="1018"/>
      <c r="W64" s="1018"/>
      <c r="X64" s="1018"/>
      <c r="Y64" s="1018"/>
      <c r="Z64" s="1018"/>
      <c r="AA64" s="1018"/>
      <c r="AB64" s="1018"/>
      <c r="AC64" s="1019"/>
      <c r="AD64" s="869"/>
      <c r="AE64" s="803"/>
      <c r="AF64" s="967"/>
      <c r="AG64" s="840"/>
      <c r="AH64" s="840"/>
      <c r="AI64" s="840"/>
      <c r="AJ64" s="840"/>
      <c r="AK64" s="840"/>
      <c r="AL64" s="803"/>
      <c r="AM64" s="840"/>
      <c r="AN64" s="840"/>
      <c r="AO64" s="840"/>
      <c r="AP64" s="840"/>
      <c r="AQ64" s="840"/>
      <c r="AR64" s="803"/>
      <c r="AS64" s="840"/>
      <c r="AT64" s="840"/>
      <c r="AU64" s="840"/>
      <c r="AV64" s="840"/>
      <c r="AW64" s="983"/>
      <c r="AX64" s="1016"/>
      <c r="AY64" s="963"/>
      <c r="AZ64" s="964"/>
      <c r="BA64" s="973"/>
      <c r="DU64" s="204"/>
      <c r="DV64" s="205" t="s">
        <v>734</v>
      </c>
      <c r="DW64" s="209" t="s">
        <v>204</v>
      </c>
      <c r="EL64" s="205" t="s">
        <v>734</v>
      </c>
      <c r="EM64" s="208" t="s">
        <v>735</v>
      </c>
      <c r="EN64" s="209"/>
    </row>
    <row r="65" spans="1:144" ht="11.25" customHeight="1">
      <c r="A65" s="827"/>
      <c r="B65" s="802"/>
      <c r="C65" s="802"/>
      <c r="D65" s="802"/>
      <c r="E65" s="802"/>
      <c r="F65" s="802"/>
      <c r="G65" s="976" t="s">
        <v>236</v>
      </c>
      <c r="H65" s="833"/>
      <c r="I65" s="833"/>
      <c r="J65" s="833"/>
      <c r="K65" s="833"/>
      <c r="L65" s="834"/>
      <c r="M65" s="778" t="s">
        <v>216</v>
      </c>
      <c r="N65" s="778"/>
      <c r="O65" s="1013" t="s">
        <v>818</v>
      </c>
      <c r="P65" s="1013"/>
      <c r="Q65" s="1013"/>
      <c r="R65" s="213" t="s">
        <v>678</v>
      </c>
      <c r="S65" s="907" t="s">
        <v>819</v>
      </c>
      <c r="T65" s="907"/>
      <c r="U65" s="907"/>
      <c r="V65" s="907"/>
      <c r="W65" s="908"/>
      <c r="X65" s="908"/>
      <c r="Y65" s="908"/>
      <c r="Z65" s="908"/>
      <c r="AA65" s="908"/>
      <c r="AB65" s="908"/>
      <c r="AC65" s="908"/>
      <c r="AD65" s="908"/>
      <c r="AE65" s="908"/>
      <c r="AF65" s="908"/>
      <c r="AG65" s="908"/>
      <c r="AH65" s="908"/>
      <c r="AI65" s="908"/>
      <c r="AJ65" s="908"/>
      <c r="AK65" s="908"/>
      <c r="AL65" s="908"/>
      <c r="AM65" s="908"/>
      <c r="AN65" s="908"/>
      <c r="AO65" s="908"/>
      <c r="AP65" s="908"/>
      <c r="AQ65" s="908"/>
      <c r="AR65" s="908"/>
      <c r="AS65" s="908"/>
      <c r="AT65" s="908"/>
      <c r="AU65" s="908"/>
      <c r="AV65" s="908"/>
      <c r="AW65" s="908"/>
      <c r="AX65" s="908"/>
      <c r="AY65" s="908"/>
      <c r="AZ65" s="908"/>
      <c r="BA65" s="909"/>
      <c r="DU65" s="204"/>
      <c r="DV65" s="205" t="s">
        <v>736</v>
      </c>
      <c r="DW65" s="209" t="s">
        <v>210</v>
      </c>
      <c r="EL65" s="205" t="s">
        <v>736</v>
      </c>
      <c r="EM65" s="208" t="s">
        <v>737</v>
      </c>
      <c r="EN65" s="209"/>
    </row>
    <row r="66" spans="1:144" ht="11.25" customHeight="1">
      <c r="A66" s="827"/>
      <c r="B66" s="802"/>
      <c r="C66" s="802"/>
      <c r="D66" s="802"/>
      <c r="E66" s="802"/>
      <c r="F66" s="802"/>
      <c r="G66" s="832"/>
      <c r="H66" s="833"/>
      <c r="I66" s="833"/>
      <c r="J66" s="833"/>
      <c r="K66" s="833"/>
      <c r="L66" s="834"/>
      <c r="M66" s="977" t="s">
        <v>820</v>
      </c>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8"/>
      <c r="AY66" s="978"/>
      <c r="AZ66" s="978"/>
      <c r="BA66" s="979"/>
      <c r="DU66" s="204"/>
      <c r="DV66" s="205" t="s">
        <v>738</v>
      </c>
      <c r="DW66" s="209" t="s">
        <v>213</v>
      </c>
      <c r="EL66" s="205" t="s">
        <v>738</v>
      </c>
      <c r="EM66" s="208" t="s">
        <v>739</v>
      </c>
      <c r="EN66" s="209"/>
    </row>
    <row r="67" spans="1:144" ht="11.25" customHeight="1">
      <c r="A67" s="828"/>
      <c r="B67" s="821"/>
      <c r="C67" s="821"/>
      <c r="D67" s="821"/>
      <c r="E67" s="821"/>
      <c r="F67" s="821"/>
      <c r="G67" s="853"/>
      <c r="H67" s="854"/>
      <c r="I67" s="854"/>
      <c r="J67" s="854"/>
      <c r="K67" s="854"/>
      <c r="L67" s="855"/>
      <c r="M67" s="980"/>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2"/>
      <c r="DU67" s="204"/>
      <c r="DV67" s="205" t="s">
        <v>740</v>
      </c>
      <c r="DW67" s="209" t="s">
        <v>214</v>
      </c>
      <c r="EL67" s="205" t="s">
        <v>741</v>
      </c>
      <c r="EM67" s="208" t="s">
        <v>742</v>
      </c>
      <c r="EN67" s="209"/>
    </row>
    <row r="68" spans="1:144" ht="11.25" customHeight="1">
      <c r="A68" s="922" t="s">
        <v>743</v>
      </c>
      <c r="B68" s="923"/>
      <c r="C68" s="923"/>
      <c r="D68" s="923"/>
      <c r="E68" s="923"/>
      <c r="F68" s="924"/>
      <c r="G68" s="947" t="s">
        <v>209</v>
      </c>
      <c r="H68" s="996"/>
      <c r="I68" s="996"/>
      <c r="J68" s="996"/>
      <c r="K68" s="996"/>
      <c r="L68" s="997"/>
      <c r="M68" s="886" t="s">
        <v>822</v>
      </c>
      <c r="N68" s="886"/>
      <c r="O68" s="886"/>
      <c r="P68" s="886"/>
      <c r="Q68" s="886"/>
      <c r="R68" s="886"/>
      <c r="S68" s="886"/>
      <c r="T68" s="886"/>
      <c r="U68" s="886"/>
      <c r="V68" s="886"/>
      <c r="W68" s="886"/>
      <c r="X68" s="886"/>
      <c r="Y68" s="886"/>
      <c r="Z68" s="886"/>
      <c r="AA68" s="886"/>
      <c r="AB68" s="886"/>
      <c r="AC68" s="953"/>
      <c r="AD68" s="955" t="s">
        <v>225</v>
      </c>
      <c r="AE68" s="956"/>
      <c r="AF68" s="959" t="s">
        <v>814</v>
      </c>
      <c r="AG68" s="960"/>
      <c r="AH68" s="960"/>
      <c r="AI68" s="960"/>
      <c r="AJ68" s="965">
        <v>5</v>
      </c>
      <c r="AK68" s="965"/>
      <c r="AL68" s="965"/>
      <c r="AM68" s="965"/>
      <c r="AN68" s="802" t="s">
        <v>176</v>
      </c>
      <c r="AO68" s="802"/>
      <c r="AP68" s="965">
        <v>10</v>
      </c>
      <c r="AQ68" s="965"/>
      <c r="AR68" s="841" t="s">
        <v>177</v>
      </c>
      <c r="AS68" s="841"/>
      <c r="AT68" s="965">
        <v>1</v>
      </c>
      <c r="AU68" s="965"/>
      <c r="AV68" s="841" t="s">
        <v>178</v>
      </c>
      <c r="AW68" s="966"/>
      <c r="AX68" s="1014" t="s">
        <v>226</v>
      </c>
      <c r="AY68" s="959" t="s">
        <v>804</v>
      </c>
      <c r="AZ68" s="960"/>
      <c r="BA68" s="971"/>
      <c r="DU68" s="204"/>
      <c r="DV68" s="205" t="s">
        <v>744</v>
      </c>
      <c r="DW68" s="209" t="s">
        <v>217</v>
      </c>
      <c r="EL68" s="205" t="s">
        <v>740</v>
      </c>
      <c r="EM68" s="208" t="s">
        <v>745</v>
      </c>
      <c r="EN68" s="209"/>
    </row>
    <row r="69" spans="1:144" ht="11.25" customHeight="1">
      <c r="A69" s="925"/>
      <c r="B69" s="926"/>
      <c r="C69" s="926"/>
      <c r="D69" s="926"/>
      <c r="E69" s="926"/>
      <c r="F69" s="927"/>
      <c r="G69" s="869"/>
      <c r="H69" s="803"/>
      <c r="I69" s="803"/>
      <c r="J69" s="803"/>
      <c r="K69" s="803"/>
      <c r="L69" s="893"/>
      <c r="M69" s="889"/>
      <c r="N69" s="889"/>
      <c r="O69" s="889"/>
      <c r="P69" s="889"/>
      <c r="Q69" s="889"/>
      <c r="R69" s="889"/>
      <c r="S69" s="889"/>
      <c r="T69" s="889"/>
      <c r="U69" s="889"/>
      <c r="V69" s="889"/>
      <c r="W69" s="889"/>
      <c r="X69" s="889"/>
      <c r="Y69" s="889"/>
      <c r="Z69" s="889"/>
      <c r="AA69" s="889"/>
      <c r="AB69" s="889"/>
      <c r="AC69" s="954"/>
      <c r="AD69" s="770"/>
      <c r="AE69" s="957"/>
      <c r="AF69" s="961"/>
      <c r="AG69" s="962"/>
      <c r="AH69" s="962"/>
      <c r="AI69" s="962"/>
      <c r="AJ69" s="862"/>
      <c r="AK69" s="862"/>
      <c r="AL69" s="862"/>
      <c r="AM69" s="862"/>
      <c r="AN69" s="802"/>
      <c r="AO69" s="802"/>
      <c r="AP69" s="862"/>
      <c r="AQ69" s="862"/>
      <c r="AR69" s="802"/>
      <c r="AS69" s="802"/>
      <c r="AT69" s="862"/>
      <c r="AU69" s="862"/>
      <c r="AV69" s="802"/>
      <c r="AW69" s="865"/>
      <c r="AX69" s="1015"/>
      <c r="AY69" s="961"/>
      <c r="AZ69" s="962"/>
      <c r="BA69" s="972"/>
      <c r="DU69" s="204"/>
      <c r="DV69" s="205" t="s">
        <v>746</v>
      </c>
      <c r="DW69" s="209" t="s">
        <v>218</v>
      </c>
      <c r="EL69" s="205" t="s">
        <v>744</v>
      </c>
      <c r="EM69" s="208" t="s">
        <v>539</v>
      </c>
      <c r="EN69" s="209"/>
    </row>
    <row r="70" spans="1:144" ht="11.25" customHeight="1">
      <c r="A70" s="925"/>
      <c r="B70" s="926"/>
      <c r="C70" s="926"/>
      <c r="D70" s="926"/>
      <c r="E70" s="926"/>
      <c r="F70" s="927"/>
      <c r="G70" s="832" t="s">
        <v>229</v>
      </c>
      <c r="H70" s="833"/>
      <c r="I70" s="833"/>
      <c r="J70" s="833"/>
      <c r="K70" s="833"/>
      <c r="L70" s="834"/>
      <c r="M70" s="978" t="s">
        <v>821</v>
      </c>
      <c r="N70" s="978"/>
      <c r="O70" s="978"/>
      <c r="P70" s="978"/>
      <c r="Q70" s="978"/>
      <c r="R70" s="978"/>
      <c r="S70" s="978"/>
      <c r="T70" s="978"/>
      <c r="U70" s="978"/>
      <c r="V70" s="978"/>
      <c r="W70" s="978"/>
      <c r="X70" s="978"/>
      <c r="Y70" s="978"/>
      <c r="Z70" s="978"/>
      <c r="AA70" s="978"/>
      <c r="AB70" s="978"/>
      <c r="AC70" s="1017"/>
      <c r="AD70" s="772"/>
      <c r="AE70" s="958"/>
      <c r="AF70" s="963"/>
      <c r="AG70" s="964"/>
      <c r="AH70" s="964"/>
      <c r="AI70" s="964"/>
      <c r="AJ70" s="866"/>
      <c r="AK70" s="866"/>
      <c r="AL70" s="866"/>
      <c r="AM70" s="866"/>
      <c r="AN70" s="802"/>
      <c r="AO70" s="802"/>
      <c r="AP70" s="862"/>
      <c r="AQ70" s="862"/>
      <c r="AR70" s="803"/>
      <c r="AS70" s="803"/>
      <c r="AT70" s="862"/>
      <c r="AU70" s="862"/>
      <c r="AV70" s="803"/>
      <c r="AW70" s="967"/>
      <c r="AX70" s="1015"/>
      <c r="AY70" s="961"/>
      <c r="AZ70" s="962"/>
      <c r="BA70" s="972"/>
      <c r="DU70" s="204"/>
      <c r="DV70" s="205" t="s">
        <v>748</v>
      </c>
      <c r="DW70" s="209" t="s">
        <v>230</v>
      </c>
      <c r="EL70" s="205" t="s">
        <v>746</v>
      </c>
      <c r="EM70" s="208" t="s">
        <v>749</v>
      </c>
      <c r="EN70" s="209"/>
    </row>
    <row r="71" spans="1:144" ht="11.25" customHeight="1">
      <c r="A71" s="925"/>
      <c r="B71" s="926"/>
      <c r="C71" s="926"/>
      <c r="D71" s="926"/>
      <c r="E71" s="926"/>
      <c r="F71" s="927"/>
      <c r="G71" s="832"/>
      <c r="H71" s="833"/>
      <c r="I71" s="833"/>
      <c r="J71" s="833"/>
      <c r="K71" s="833"/>
      <c r="L71" s="834"/>
      <c r="M71" s="978"/>
      <c r="N71" s="978"/>
      <c r="O71" s="978"/>
      <c r="P71" s="978"/>
      <c r="Q71" s="978"/>
      <c r="R71" s="978"/>
      <c r="S71" s="978"/>
      <c r="T71" s="978"/>
      <c r="U71" s="978"/>
      <c r="V71" s="978"/>
      <c r="W71" s="978"/>
      <c r="X71" s="978"/>
      <c r="Y71" s="978"/>
      <c r="Z71" s="978"/>
      <c r="AA71" s="978"/>
      <c r="AB71" s="978"/>
      <c r="AC71" s="1017"/>
      <c r="AD71" s="868" t="s">
        <v>220</v>
      </c>
      <c r="AE71" s="801"/>
      <c r="AF71" s="864"/>
      <c r="AG71" s="839" t="s">
        <v>824</v>
      </c>
      <c r="AH71" s="839"/>
      <c r="AI71" s="839"/>
      <c r="AJ71" s="913"/>
      <c r="AK71" s="913"/>
      <c r="AL71" s="801" t="s">
        <v>193</v>
      </c>
      <c r="AM71" s="913" t="s">
        <v>825</v>
      </c>
      <c r="AN71" s="913"/>
      <c r="AO71" s="913"/>
      <c r="AP71" s="913"/>
      <c r="AQ71" s="913"/>
      <c r="AR71" s="801" t="s">
        <v>194</v>
      </c>
      <c r="AS71" s="913" t="s">
        <v>826</v>
      </c>
      <c r="AT71" s="913"/>
      <c r="AU71" s="913"/>
      <c r="AV71" s="913"/>
      <c r="AW71" s="917"/>
      <c r="AX71" s="1015"/>
      <c r="AY71" s="961"/>
      <c r="AZ71" s="962"/>
      <c r="BA71" s="972"/>
      <c r="DU71" s="204"/>
      <c r="DV71" s="205" t="s">
        <v>750</v>
      </c>
      <c r="DW71" s="209" t="s">
        <v>231</v>
      </c>
      <c r="EL71" s="205" t="s">
        <v>748</v>
      </c>
      <c r="EM71" s="208" t="s">
        <v>751</v>
      </c>
      <c r="EN71" s="209"/>
    </row>
    <row r="72" spans="1:144" ht="11.25" customHeight="1">
      <c r="A72" s="925"/>
      <c r="B72" s="926"/>
      <c r="C72" s="926"/>
      <c r="D72" s="926"/>
      <c r="E72" s="926"/>
      <c r="F72" s="927"/>
      <c r="G72" s="832"/>
      <c r="H72" s="833"/>
      <c r="I72" s="833"/>
      <c r="J72" s="833"/>
      <c r="K72" s="833"/>
      <c r="L72" s="834"/>
      <c r="M72" s="1018"/>
      <c r="N72" s="1018"/>
      <c r="O72" s="1018"/>
      <c r="P72" s="1018"/>
      <c r="Q72" s="1018"/>
      <c r="R72" s="1018"/>
      <c r="S72" s="1018"/>
      <c r="T72" s="1018"/>
      <c r="U72" s="1018"/>
      <c r="V72" s="1018"/>
      <c r="W72" s="1018"/>
      <c r="X72" s="1018"/>
      <c r="Y72" s="1018"/>
      <c r="Z72" s="1018"/>
      <c r="AA72" s="1018"/>
      <c r="AB72" s="1018"/>
      <c r="AC72" s="1019"/>
      <c r="AD72" s="869"/>
      <c r="AE72" s="803"/>
      <c r="AF72" s="967"/>
      <c r="AG72" s="840"/>
      <c r="AH72" s="840"/>
      <c r="AI72" s="840"/>
      <c r="AJ72" s="840"/>
      <c r="AK72" s="840"/>
      <c r="AL72" s="803"/>
      <c r="AM72" s="840"/>
      <c r="AN72" s="840"/>
      <c r="AO72" s="840"/>
      <c r="AP72" s="840"/>
      <c r="AQ72" s="840"/>
      <c r="AR72" s="803"/>
      <c r="AS72" s="840"/>
      <c r="AT72" s="840"/>
      <c r="AU72" s="840"/>
      <c r="AV72" s="840"/>
      <c r="AW72" s="983"/>
      <c r="AX72" s="1016"/>
      <c r="AY72" s="963"/>
      <c r="AZ72" s="964"/>
      <c r="BA72" s="973"/>
      <c r="DU72" s="204"/>
      <c r="DV72" s="205" t="s">
        <v>752</v>
      </c>
      <c r="DW72" s="209" t="s">
        <v>235</v>
      </c>
      <c r="EL72" s="205" t="s">
        <v>750</v>
      </c>
      <c r="EM72" s="208" t="s">
        <v>753</v>
      </c>
      <c r="EN72" s="209"/>
    </row>
    <row r="73" spans="1:144" ht="11.25" customHeight="1">
      <c r="A73" s="925"/>
      <c r="B73" s="926"/>
      <c r="C73" s="926"/>
      <c r="D73" s="926"/>
      <c r="E73" s="926"/>
      <c r="F73" s="927"/>
      <c r="G73" s="976" t="s">
        <v>236</v>
      </c>
      <c r="H73" s="833"/>
      <c r="I73" s="833"/>
      <c r="J73" s="833"/>
      <c r="K73" s="833"/>
      <c r="L73" s="834"/>
      <c r="M73" s="906" t="s">
        <v>216</v>
      </c>
      <c r="N73" s="777"/>
      <c r="O73" s="907" t="s">
        <v>827</v>
      </c>
      <c r="P73" s="907"/>
      <c r="Q73" s="907"/>
      <c r="R73" s="210" t="s">
        <v>678</v>
      </c>
      <c r="S73" s="907" t="s">
        <v>828</v>
      </c>
      <c r="T73" s="907"/>
      <c r="U73" s="907"/>
      <c r="V73" s="907"/>
      <c r="W73" s="908"/>
      <c r="X73" s="908"/>
      <c r="Y73" s="908"/>
      <c r="Z73" s="908"/>
      <c r="AA73" s="908"/>
      <c r="AB73" s="908"/>
      <c r="AC73" s="908"/>
      <c r="AD73" s="908"/>
      <c r="AE73" s="908"/>
      <c r="AF73" s="908"/>
      <c r="AG73" s="908"/>
      <c r="AH73" s="908"/>
      <c r="AI73" s="908"/>
      <c r="AJ73" s="908"/>
      <c r="AK73" s="908"/>
      <c r="AL73" s="908"/>
      <c r="AM73" s="908"/>
      <c r="AN73" s="908"/>
      <c r="AO73" s="908"/>
      <c r="AP73" s="908"/>
      <c r="AQ73" s="908"/>
      <c r="AR73" s="908"/>
      <c r="AS73" s="908"/>
      <c r="AT73" s="908"/>
      <c r="AU73" s="908"/>
      <c r="AV73" s="908"/>
      <c r="AW73" s="908"/>
      <c r="AX73" s="908"/>
      <c r="AY73" s="908"/>
      <c r="AZ73" s="908"/>
      <c r="BA73" s="909"/>
      <c r="DU73" s="204"/>
      <c r="DV73" s="205" t="s">
        <v>754</v>
      </c>
      <c r="DW73" s="209" t="s">
        <v>237</v>
      </c>
      <c r="EL73" s="205" t="s">
        <v>752</v>
      </c>
      <c r="EM73" s="208" t="s">
        <v>755</v>
      </c>
      <c r="EN73" s="209"/>
    </row>
    <row r="74" spans="1:144" ht="11.25" customHeight="1">
      <c r="A74" s="925"/>
      <c r="B74" s="926"/>
      <c r="C74" s="926"/>
      <c r="D74" s="926"/>
      <c r="E74" s="926"/>
      <c r="F74" s="927"/>
      <c r="G74" s="832"/>
      <c r="H74" s="833"/>
      <c r="I74" s="833"/>
      <c r="J74" s="833"/>
      <c r="K74" s="833"/>
      <c r="L74" s="834"/>
      <c r="M74" s="977" t="s">
        <v>829</v>
      </c>
      <c r="N74" s="978"/>
      <c r="O74" s="978"/>
      <c r="P74" s="978"/>
      <c r="Q74" s="978"/>
      <c r="R74" s="978"/>
      <c r="S74" s="978"/>
      <c r="T74" s="978"/>
      <c r="U74" s="978"/>
      <c r="V74" s="978"/>
      <c r="W74" s="978"/>
      <c r="X74" s="978"/>
      <c r="Y74" s="978"/>
      <c r="Z74" s="978"/>
      <c r="AA74" s="978"/>
      <c r="AB74" s="978"/>
      <c r="AC74" s="978"/>
      <c r="AD74" s="978"/>
      <c r="AE74" s="978"/>
      <c r="AF74" s="978"/>
      <c r="AG74" s="978"/>
      <c r="AH74" s="978"/>
      <c r="AI74" s="978"/>
      <c r="AJ74" s="978"/>
      <c r="AK74" s="978"/>
      <c r="AL74" s="978"/>
      <c r="AM74" s="978"/>
      <c r="AN74" s="978"/>
      <c r="AO74" s="978"/>
      <c r="AP74" s="978"/>
      <c r="AQ74" s="978"/>
      <c r="AR74" s="978"/>
      <c r="AS74" s="978"/>
      <c r="AT74" s="978"/>
      <c r="AU74" s="978"/>
      <c r="AV74" s="978"/>
      <c r="AW74" s="978"/>
      <c r="AX74" s="978"/>
      <c r="AY74" s="978"/>
      <c r="AZ74" s="978"/>
      <c r="BA74" s="979"/>
      <c r="DU74" s="204"/>
      <c r="DV74" s="205" t="s">
        <v>756</v>
      </c>
      <c r="DW74" s="209" t="s">
        <v>238</v>
      </c>
      <c r="EL74" s="205" t="s">
        <v>754</v>
      </c>
      <c r="EM74" s="208" t="s">
        <v>757</v>
      </c>
      <c r="EN74" s="209"/>
    </row>
    <row r="75" spans="1:144" ht="11.25" customHeight="1">
      <c r="A75" s="925"/>
      <c r="B75" s="926"/>
      <c r="C75" s="926"/>
      <c r="D75" s="926"/>
      <c r="E75" s="926"/>
      <c r="F75" s="927"/>
      <c r="G75" s="832"/>
      <c r="H75" s="833"/>
      <c r="I75" s="833"/>
      <c r="J75" s="833"/>
      <c r="K75" s="833"/>
      <c r="L75" s="834"/>
      <c r="M75" s="1024"/>
      <c r="N75" s="1018"/>
      <c r="O75" s="1018"/>
      <c r="P75" s="1018"/>
      <c r="Q75" s="1018"/>
      <c r="R75" s="1018"/>
      <c r="S75" s="1018"/>
      <c r="T75" s="1018"/>
      <c r="U75" s="1018"/>
      <c r="V75" s="1018"/>
      <c r="W75" s="1018"/>
      <c r="X75" s="1018"/>
      <c r="Y75" s="1018"/>
      <c r="Z75" s="1018"/>
      <c r="AA75" s="1018"/>
      <c r="AB75" s="1018"/>
      <c r="AC75" s="1018"/>
      <c r="AD75" s="1018"/>
      <c r="AE75" s="1018"/>
      <c r="AF75" s="1018"/>
      <c r="AG75" s="1018"/>
      <c r="AH75" s="1018"/>
      <c r="AI75" s="1018"/>
      <c r="AJ75" s="1018"/>
      <c r="AK75" s="1018"/>
      <c r="AL75" s="1018"/>
      <c r="AM75" s="1018"/>
      <c r="AN75" s="1018"/>
      <c r="AO75" s="1018"/>
      <c r="AP75" s="1018"/>
      <c r="AQ75" s="1018"/>
      <c r="AR75" s="1018"/>
      <c r="AS75" s="1018"/>
      <c r="AT75" s="1018"/>
      <c r="AU75" s="1018"/>
      <c r="AV75" s="1018"/>
      <c r="AW75" s="1018"/>
      <c r="AX75" s="1018"/>
      <c r="AY75" s="1018"/>
      <c r="AZ75" s="1018"/>
      <c r="BA75" s="1025"/>
      <c r="DU75" s="204"/>
      <c r="DV75" s="205" t="s">
        <v>758</v>
      </c>
      <c r="DW75" s="209" t="s">
        <v>239</v>
      </c>
      <c r="EL75" s="205" t="s">
        <v>756</v>
      </c>
      <c r="EM75" s="208" t="s">
        <v>759</v>
      </c>
      <c r="EN75" s="209"/>
    </row>
    <row r="76" spans="1:144" ht="11.25" customHeight="1">
      <c r="A76" s="925"/>
      <c r="B76" s="926"/>
      <c r="C76" s="926"/>
      <c r="D76" s="926"/>
      <c r="E76" s="926"/>
      <c r="F76" s="927"/>
      <c r="G76" s="869" t="s">
        <v>257</v>
      </c>
      <c r="H76" s="803"/>
      <c r="I76" s="803"/>
      <c r="J76" s="803"/>
      <c r="K76" s="803"/>
      <c r="L76" s="893"/>
      <c r="M76" s="802" t="s">
        <v>193</v>
      </c>
      <c r="N76" s="962" t="s">
        <v>227</v>
      </c>
      <c r="O76" s="962"/>
      <c r="P76" s="962"/>
      <c r="Q76" s="962"/>
      <c r="R76" s="962"/>
      <c r="S76" s="962"/>
      <c r="T76" s="962"/>
      <c r="U76" s="802" t="s">
        <v>194</v>
      </c>
      <c r="V76" s="802" t="s">
        <v>195</v>
      </c>
      <c r="W76" s="802"/>
      <c r="X76" s="839" t="s">
        <v>830</v>
      </c>
      <c r="Y76" s="839"/>
      <c r="Z76" s="839"/>
      <c r="AA76" s="839"/>
      <c r="AB76" s="839"/>
      <c r="AC76" s="839"/>
      <c r="AD76" s="839"/>
      <c r="AE76" s="839"/>
      <c r="AF76" s="802" t="s">
        <v>196</v>
      </c>
      <c r="AG76" s="865"/>
      <c r="AH76" s="1026" t="s">
        <v>258</v>
      </c>
      <c r="AI76" s="1026"/>
      <c r="AJ76" s="1026"/>
      <c r="AK76" s="1026"/>
      <c r="AL76" s="1026"/>
      <c r="AM76" s="961" t="s">
        <v>668</v>
      </c>
      <c r="AN76" s="962"/>
      <c r="AO76" s="962"/>
      <c r="AP76" s="862">
        <v>3</v>
      </c>
      <c r="AQ76" s="862"/>
      <c r="AR76" s="802" t="s">
        <v>176</v>
      </c>
      <c r="AS76" s="802"/>
      <c r="AT76" s="862">
        <v>12</v>
      </c>
      <c r="AU76" s="862"/>
      <c r="AV76" s="802" t="s">
        <v>177</v>
      </c>
      <c r="AW76" s="802"/>
      <c r="AX76" s="862">
        <v>1</v>
      </c>
      <c r="AY76" s="862"/>
      <c r="AZ76" s="802" t="s">
        <v>178</v>
      </c>
      <c r="BA76" s="851"/>
      <c r="DU76" s="204"/>
      <c r="DV76" s="205" t="s">
        <v>760</v>
      </c>
      <c r="DW76" s="209" t="s">
        <v>240</v>
      </c>
      <c r="EL76" s="205" t="s">
        <v>761</v>
      </c>
      <c r="EM76" s="208" t="s">
        <v>762</v>
      </c>
      <c r="EN76" s="209"/>
    </row>
    <row r="77" spans="1:144" ht="11.25" customHeight="1" thickBot="1">
      <c r="A77" s="1020"/>
      <c r="B77" s="1021"/>
      <c r="C77" s="1021"/>
      <c r="D77" s="1021"/>
      <c r="E77" s="1021"/>
      <c r="F77" s="1022"/>
      <c r="G77" s="832"/>
      <c r="H77" s="833"/>
      <c r="I77" s="833"/>
      <c r="J77" s="833"/>
      <c r="K77" s="833"/>
      <c r="L77" s="834"/>
      <c r="M77" s="803"/>
      <c r="N77" s="964"/>
      <c r="O77" s="964"/>
      <c r="P77" s="964"/>
      <c r="Q77" s="964"/>
      <c r="R77" s="964"/>
      <c r="S77" s="964"/>
      <c r="T77" s="964"/>
      <c r="U77" s="803"/>
      <c r="V77" s="803"/>
      <c r="W77" s="803"/>
      <c r="X77" s="840"/>
      <c r="Y77" s="840"/>
      <c r="Z77" s="840"/>
      <c r="AA77" s="840"/>
      <c r="AB77" s="840"/>
      <c r="AC77" s="840"/>
      <c r="AD77" s="840"/>
      <c r="AE77" s="840"/>
      <c r="AF77" s="803"/>
      <c r="AG77" s="967"/>
      <c r="AH77" s="1027"/>
      <c r="AI77" s="1027"/>
      <c r="AJ77" s="1027"/>
      <c r="AK77" s="1027"/>
      <c r="AL77" s="1027"/>
      <c r="AM77" s="1057"/>
      <c r="AN77" s="1058"/>
      <c r="AO77" s="1058"/>
      <c r="AP77" s="1023"/>
      <c r="AQ77" s="1023"/>
      <c r="AR77" s="803"/>
      <c r="AS77" s="803"/>
      <c r="AT77" s="866"/>
      <c r="AU77" s="866"/>
      <c r="AV77" s="803"/>
      <c r="AW77" s="803"/>
      <c r="AX77" s="866"/>
      <c r="AY77" s="866"/>
      <c r="AZ77" s="803"/>
      <c r="BA77" s="852"/>
      <c r="DU77" s="204"/>
      <c r="DV77" s="205" t="s">
        <v>763</v>
      </c>
      <c r="DW77" s="209" t="s">
        <v>244</v>
      </c>
      <c r="EL77" s="205" t="s">
        <v>758</v>
      </c>
      <c r="EM77" s="208" t="s">
        <v>764</v>
      </c>
      <c r="EN77" s="209"/>
    </row>
    <row r="78" spans="1:144" ht="11.25" customHeight="1">
      <c r="A78" s="946" t="s">
        <v>259</v>
      </c>
      <c r="B78" s="841"/>
      <c r="C78" s="841"/>
      <c r="D78" s="841"/>
      <c r="E78" s="841"/>
      <c r="F78" s="841"/>
      <c r="G78" s="841"/>
      <c r="H78" s="841"/>
      <c r="I78" s="841"/>
      <c r="J78" s="841"/>
      <c r="K78" s="841"/>
      <c r="L78" s="1046"/>
      <c r="M78" s="1050" t="s">
        <v>831</v>
      </c>
      <c r="N78" s="1051"/>
      <c r="O78" s="1051"/>
      <c r="P78" s="1051"/>
      <c r="Q78" s="1051"/>
      <c r="R78" s="1051"/>
      <c r="S78" s="1051"/>
      <c r="T78" s="1054" t="s">
        <v>260</v>
      </c>
      <c r="U78" s="1054"/>
      <c r="V78" s="1054"/>
      <c r="W78" s="1055"/>
      <c r="X78" s="1056"/>
      <c r="Y78" s="1056"/>
      <c r="Z78" s="1056"/>
      <c r="AA78" s="1056"/>
      <c r="AB78" s="1056"/>
      <c r="AC78" s="1056"/>
      <c r="AD78" s="1056"/>
      <c r="AE78" s="1056"/>
      <c r="AF78" s="1056"/>
      <c r="AG78" s="1056"/>
      <c r="AH78" s="1056"/>
      <c r="AI78" s="1056"/>
      <c r="AJ78" s="1056"/>
      <c r="AK78" s="1056"/>
      <c r="AL78" s="1056"/>
      <c r="AM78" s="1056"/>
      <c r="AN78" s="1056"/>
      <c r="AO78" s="1056"/>
      <c r="AP78" s="1056"/>
      <c r="AQ78" s="1056"/>
      <c r="AR78" s="1056"/>
      <c r="AS78" s="1056"/>
      <c r="AT78" s="1056"/>
      <c r="AU78" s="1056"/>
      <c r="AV78" s="1056"/>
      <c r="AW78" s="1056"/>
      <c r="AX78" s="1056"/>
      <c r="AY78" s="1056"/>
      <c r="AZ78" s="1056"/>
      <c r="BA78" s="1056"/>
      <c r="DU78" s="204"/>
      <c r="DV78" s="205" t="s">
        <v>765</v>
      </c>
      <c r="DW78" s="209" t="s">
        <v>245</v>
      </c>
      <c r="EL78" s="205" t="s">
        <v>760</v>
      </c>
      <c r="EM78" s="208" t="s">
        <v>766</v>
      </c>
      <c r="EN78" s="209"/>
    </row>
    <row r="79" spans="1:144" ht="11.25" customHeight="1" thickBot="1">
      <c r="A79" s="1047"/>
      <c r="B79" s="1048"/>
      <c r="C79" s="1048"/>
      <c r="D79" s="1048"/>
      <c r="E79" s="1048"/>
      <c r="F79" s="1048"/>
      <c r="G79" s="1048"/>
      <c r="H79" s="1048"/>
      <c r="I79" s="1048"/>
      <c r="J79" s="1048"/>
      <c r="K79" s="1048"/>
      <c r="L79" s="1049"/>
      <c r="M79" s="1052"/>
      <c r="N79" s="1053"/>
      <c r="O79" s="1053"/>
      <c r="P79" s="1053"/>
      <c r="Q79" s="1053"/>
      <c r="R79" s="1053"/>
      <c r="S79" s="1053"/>
      <c r="T79" s="844"/>
      <c r="U79" s="844"/>
      <c r="V79" s="844"/>
      <c r="W79" s="845"/>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DU79" s="204"/>
      <c r="DV79" s="205" t="s">
        <v>767</v>
      </c>
      <c r="DW79" s="209" t="s">
        <v>768</v>
      </c>
      <c r="EL79" s="205" t="s">
        <v>763</v>
      </c>
      <c r="EM79" s="208" t="s">
        <v>769</v>
      </c>
      <c r="EN79" s="209"/>
    </row>
    <row r="80" spans="1:144" ht="11.25" customHeight="1">
      <c r="A80" s="1056"/>
      <c r="B80" s="1056"/>
      <c r="C80" s="1056"/>
      <c r="D80" s="1056"/>
      <c r="E80" s="1056"/>
      <c r="F80" s="1056"/>
      <c r="G80" s="1056"/>
      <c r="H80" s="1056"/>
      <c r="I80" s="1056"/>
      <c r="J80" s="1056"/>
      <c r="K80" s="1056"/>
      <c r="L80" s="1056"/>
      <c r="M80" s="1056"/>
      <c r="N80" s="1056"/>
      <c r="O80" s="1056"/>
      <c r="P80" s="1056"/>
      <c r="Q80" s="1056"/>
      <c r="R80" s="1056"/>
      <c r="S80" s="1056"/>
      <c r="T80" s="1056"/>
      <c r="U80" s="1056"/>
      <c r="V80" s="1056"/>
      <c r="W80" s="1056"/>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DU80" s="204"/>
      <c r="DV80" s="205" t="s">
        <v>770</v>
      </c>
      <c r="DW80" s="209" t="s">
        <v>247</v>
      </c>
      <c r="EL80" s="205" t="s">
        <v>765</v>
      </c>
      <c r="EM80" s="208" t="s">
        <v>771</v>
      </c>
      <c r="EN80" s="209"/>
    </row>
    <row r="81" spans="1:144" ht="11.25" customHeight="1">
      <c r="A81" s="868" t="s">
        <v>261</v>
      </c>
      <c r="B81" s="915"/>
      <c r="C81" s="915"/>
      <c r="D81" s="915"/>
      <c r="E81" s="915"/>
      <c r="F81" s="915"/>
      <c r="G81" s="915"/>
      <c r="H81" s="915"/>
      <c r="I81" s="1037"/>
      <c r="J81" s="868" t="s">
        <v>262</v>
      </c>
      <c r="K81" s="1044"/>
      <c r="L81" s="1043" t="s">
        <v>263</v>
      </c>
      <c r="M81" s="1043"/>
      <c r="N81" s="1043"/>
      <c r="O81" s="1043"/>
      <c r="P81" s="1043"/>
      <c r="Q81" s="1043"/>
      <c r="R81" s="1043"/>
      <c r="S81" s="1043"/>
      <c r="T81" s="1043"/>
      <c r="U81" s="1043"/>
      <c r="V81" s="868" t="s">
        <v>264</v>
      </c>
      <c r="W81" s="1044"/>
      <c r="X81" s="1043" t="s">
        <v>265</v>
      </c>
      <c r="Y81" s="1043"/>
      <c r="Z81" s="1043"/>
      <c r="AA81" s="1043"/>
      <c r="AB81" s="1043"/>
      <c r="AC81" s="1043"/>
      <c r="AD81" s="1043"/>
      <c r="AE81" s="1043"/>
      <c r="AF81" s="1043"/>
      <c r="AG81" s="1043"/>
      <c r="AH81" s="1043" t="s">
        <v>266</v>
      </c>
      <c r="AI81" s="1043"/>
      <c r="AJ81" s="1043"/>
      <c r="AK81" s="1043"/>
      <c r="AL81" s="1043"/>
      <c r="AM81" s="1043"/>
      <c r="AN81" s="1043"/>
      <c r="AO81" s="1043"/>
      <c r="AP81" s="1043"/>
      <c r="AQ81" s="1043"/>
      <c r="AR81" s="1043" t="s">
        <v>263</v>
      </c>
      <c r="AS81" s="1043"/>
      <c r="AT81" s="1043"/>
      <c r="AU81" s="1043"/>
      <c r="AV81" s="1043"/>
      <c r="AW81" s="1043"/>
      <c r="AX81" s="1043"/>
      <c r="AY81" s="1043"/>
      <c r="AZ81" s="1043"/>
      <c r="BA81" s="1043"/>
      <c r="DU81" s="204"/>
      <c r="DV81" s="205" t="s">
        <v>772</v>
      </c>
      <c r="DW81" s="209" t="s">
        <v>773</v>
      </c>
      <c r="EL81" s="205" t="s">
        <v>767</v>
      </c>
      <c r="EM81" s="208" t="s">
        <v>774</v>
      </c>
      <c r="EN81" s="209"/>
    </row>
    <row r="82" spans="1:144" ht="21.75" customHeight="1">
      <c r="A82" s="1040"/>
      <c r="B82" s="1041"/>
      <c r="C82" s="1041"/>
      <c r="D82" s="1041"/>
      <c r="E82" s="1041"/>
      <c r="F82" s="1041"/>
      <c r="G82" s="1041"/>
      <c r="H82" s="1041"/>
      <c r="I82" s="1042"/>
      <c r="J82" s="950"/>
      <c r="K82" s="1045"/>
      <c r="L82" s="1009"/>
      <c r="M82" s="1009"/>
      <c r="N82" s="1009"/>
      <c r="O82" s="1009"/>
      <c r="P82" s="1009"/>
      <c r="Q82" s="1009"/>
      <c r="R82" s="1009"/>
      <c r="S82" s="1009"/>
      <c r="T82" s="1009"/>
      <c r="U82" s="1009"/>
      <c r="V82" s="950"/>
      <c r="W82" s="1045"/>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09"/>
      <c r="BA82" s="1009"/>
      <c r="DU82" s="204"/>
      <c r="DV82" s="205" t="s">
        <v>775</v>
      </c>
      <c r="DW82" s="209" t="s">
        <v>252</v>
      </c>
      <c r="EL82" s="205" t="s">
        <v>770</v>
      </c>
      <c r="EM82" s="208" t="s">
        <v>776</v>
      </c>
      <c r="EN82" s="209"/>
    </row>
    <row r="83" spans="1:144" ht="11.25" customHeight="1">
      <c r="A83" s="804"/>
      <c r="B83" s="80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4"/>
      <c r="BA83" s="804"/>
      <c r="DU83" s="204"/>
      <c r="DV83" s="205" t="s">
        <v>777</v>
      </c>
      <c r="DW83" s="209" t="s">
        <v>778</v>
      </c>
      <c r="EL83" s="205" t="s">
        <v>772</v>
      </c>
      <c r="EM83" s="208" t="s">
        <v>779</v>
      </c>
      <c r="EN83" s="209"/>
    </row>
    <row r="84" spans="1:144" ht="11.25" customHeight="1">
      <c r="A84" s="1034"/>
      <c r="B84" s="1034"/>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1034"/>
      <c r="Y84" s="1034"/>
      <c r="Z84" s="1034"/>
      <c r="AA84" s="1034"/>
      <c r="AB84" s="1034"/>
      <c r="AC84" s="1034"/>
      <c r="AD84" s="1034"/>
      <c r="AE84" s="1034"/>
      <c r="AF84" s="1034"/>
      <c r="AG84" s="1034"/>
      <c r="AH84" s="1034"/>
      <c r="AI84" s="1034"/>
      <c r="AJ84" s="1034"/>
      <c r="AK84" s="1034"/>
      <c r="AL84" s="1034"/>
      <c r="AM84" s="1034"/>
      <c r="AN84" s="1034"/>
      <c r="AO84" s="1035"/>
      <c r="AP84" s="1036"/>
      <c r="AQ84" s="915"/>
      <c r="AR84" s="915"/>
      <c r="AS84" s="1037"/>
      <c r="AT84" s="1036"/>
      <c r="AU84" s="915"/>
      <c r="AV84" s="915"/>
      <c r="AW84" s="1037"/>
      <c r="AX84" s="1036"/>
      <c r="AY84" s="915"/>
      <c r="AZ84" s="915"/>
      <c r="BA84" s="1037"/>
      <c r="DU84" s="204"/>
      <c r="DV84" s="205" t="s">
        <v>780</v>
      </c>
      <c r="DW84" s="209" t="s">
        <v>254</v>
      </c>
      <c r="EL84" s="205" t="s">
        <v>775</v>
      </c>
      <c r="EM84" s="208" t="s">
        <v>781</v>
      </c>
      <c r="EN84" s="209"/>
    </row>
    <row r="85" spans="1:144" ht="11.25" customHeight="1">
      <c r="A85" s="1034"/>
      <c r="B85" s="1034"/>
      <c r="C85" s="1034"/>
      <c r="D85" s="1034"/>
      <c r="E85" s="1034"/>
      <c r="F85" s="1034"/>
      <c r="G85" s="1034"/>
      <c r="H85" s="1034"/>
      <c r="I85" s="1034"/>
      <c r="J85" s="1034"/>
      <c r="K85" s="1034"/>
      <c r="L85" s="1034"/>
      <c r="M85" s="1034"/>
      <c r="N85" s="1034"/>
      <c r="O85" s="1034"/>
      <c r="P85" s="1034"/>
      <c r="Q85" s="1034"/>
      <c r="R85" s="1034"/>
      <c r="S85" s="1034"/>
      <c r="T85" s="1034"/>
      <c r="U85" s="1034"/>
      <c r="V85" s="1034"/>
      <c r="W85" s="1034"/>
      <c r="X85" s="1034"/>
      <c r="Y85" s="1034"/>
      <c r="Z85" s="1034"/>
      <c r="AA85" s="1034"/>
      <c r="AB85" s="1034"/>
      <c r="AC85" s="1034"/>
      <c r="AD85" s="1034"/>
      <c r="AE85" s="1034"/>
      <c r="AF85" s="1034"/>
      <c r="AG85" s="1034"/>
      <c r="AH85" s="1034"/>
      <c r="AI85" s="1034"/>
      <c r="AJ85" s="1034"/>
      <c r="AK85" s="1034"/>
      <c r="AL85" s="1034"/>
      <c r="AM85" s="1034"/>
      <c r="AN85" s="1034"/>
      <c r="AO85" s="1035"/>
      <c r="AP85" s="1038"/>
      <c r="AQ85" s="916"/>
      <c r="AR85" s="916"/>
      <c r="AS85" s="1039"/>
      <c r="AT85" s="1038"/>
      <c r="AU85" s="916"/>
      <c r="AV85" s="916"/>
      <c r="AW85" s="1039"/>
      <c r="AX85" s="1038"/>
      <c r="AY85" s="916"/>
      <c r="AZ85" s="916"/>
      <c r="BA85" s="1039"/>
      <c r="DU85" s="204"/>
      <c r="DV85" s="205" t="s">
        <v>782</v>
      </c>
      <c r="DW85" s="209" t="s">
        <v>255</v>
      </c>
      <c r="EL85" s="205" t="s">
        <v>777</v>
      </c>
      <c r="EM85" s="208" t="s">
        <v>783</v>
      </c>
      <c r="EN85" s="209"/>
    </row>
    <row r="86" spans="1:144" ht="11.25" customHeight="1">
      <c r="A86" s="1034"/>
      <c r="B86" s="1034"/>
      <c r="C86" s="1034"/>
      <c r="D86" s="1034"/>
      <c r="E86" s="1034"/>
      <c r="F86" s="1034"/>
      <c r="G86" s="1034"/>
      <c r="H86" s="1034"/>
      <c r="I86" s="1034"/>
      <c r="J86" s="1034"/>
      <c r="K86" s="1034"/>
      <c r="L86" s="1034"/>
      <c r="M86" s="1034"/>
      <c r="N86" s="1034"/>
      <c r="O86" s="1034"/>
      <c r="P86" s="1034"/>
      <c r="Q86" s="1034"/>
      <c r="R86" s="1034"/>
      <c r="S86" s="1034"/>
      <c r="T86" s="1034"/>
      <c r="U86" s="1034"/>
      <c r="V86" s="1034"/>
      <c r="W86" s="1034"/>
      <c r="X86" s="1034"/>
      <c r="Y86" s="1034"/>
      <c r="Z86" s="1034"/>
      <c r="AA86" s="1034"/>
      <c r="AB86" s="1034"/>
      <c r="AC86" s="1034"/>
      <c r="AD86" s="1034"/>
      <c r="AE86" s="1034"/>
      <c r="AF86" s="1034"/>
      <c r="AG86" s="1034"/>
      <c r="AH86" s="1034"/>
      <c r="AI86" s="1034"/>
      <c r="AJ86" s="1034"/>
      <c r="AK86" s="1034"/>
      <c r="AL86" s="1034"/>
      <c r="AM86" s="1034"/>
      <c r="AN86" s="1034"/>
      <c r="AO86" s="1035"/>
      <c r="AP86" s="1040"/>
      <c r="AQ86" s="1041"/>
      <c r="AR86" s="1041"/>
      <c r="AS86" s="1042"/>
      <c r="AT86" s="1040"/>
      <c r="AU86" s="1041"/>
      <c r="AV86" s="1041"/>
      <c r="AW86" s="1042"/>
      <c r="AX86" s="1040"/>
      <c r="AY86" s="1041"/>
      <c r="AZ86" s="1041"/>
      <c r="BA86" s="1042"/>
      <c r="DU86" s="204"/>
      <c r="DV86" s="205" t="s">
        <v>784</v>
      </c>
      <c r="DW86" s="209" t="s">
        <v>256</v>
      </c>
      <c r="EL86" s="205" t="s">
        <v>780</v>
      </c>
      <c r="EM86" s="208" t="s">
        <v>785</v>
      </c>
      <c r="EN86" s="209"/>
    </row>
    <row r="87" spans="1:144">
      <c r="DU87" s="204"/>
      <c r="DV87" s="204"/>
      <c r="DW87" s="209"/>
      <c r="EL87" s="205" t="s">
        <v>782</v>
      </c>
      <c r="EM87" s="208" t="s">
        <v>786</v>
      </c>
      <c r="EN87" s="209"/>
    </row>
    <row r="88" spans="1:144">
      <c r="EL88" s="205" t="s">
        <v>784</v>
      </c>
      <c r="EM88" s="208" t="s">
        <v>787</v>
      </c>
      <c r="EN88" s="209"/>
    </row>
  </sheetData>
  <dataConsolidate link="1"/>
  <mergeCells count="272">
    <mergeCell ref="M54:T5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Z76:BA77"/>
    <mergeCell ref="A78:L79"/>
    <mergeCell ref="M78:S79"/>
    <mergeCell ref="T78:W79"/>
    <mergeCell ref="X78:BA80"/>
    <mergeCell ref="A80:W80"/>
    <mergeCell ref="AM76:AO77"/>
    <mergeCell ref="AP76:AQ77"/>
    <mergeCell ref="AR76:AS77"/>
    <mergeCell ref="AT76:AU77"/>
    <mergeCell ref="AV76:AW77"/>
    <mergeCell ref="AX76:AY77"/>
    <mergeCell ref="W73:BA73"/>
    <mergeCell ref="M74:BA75"/>
    <mergeCell ref="G76:L77"/>
    <mergeCell ref="M76:M77"/>
    <mergeCell ref="N76:T77"/>
    <mergeCell ref="U76:U77"/>
    <mergeCell ref="V76:W77"/>
    <mergeCell ref="X76:AE77"/>
    <mergeCell ref="AF76:AG77"/>
    <mergeCell ref="AH76:AL77"/>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A68:F77"/>
    <mergeCell ref="G68:L69"/>
    <mergeCell ref="M68:AC69"/>
    <mergeCell ref="AD68:AE70"/>
    <mergeCell ref="AF68:AI70"/>
    <mergeCell ref="AJ68:AM70"/>
    <mergeCell ref="G73:L75"/>
    <mergeCell ref="M73:N73"/>
    <mergeCell ref="O73:Q73"/>
    <mergeCell ref="S73:V73"/>
    <mergeCell ref="O65:Q65"/>
    <mergeCell ref="S65:V65"/>
    <mergeCell ref="W65:BA65"/>
    <mergeCell ref="M66:BA67"/>
    <mergeCell ref="AX60:AX64"/>
    <mergeCell ref="AY60:BA64"/>
    <mergeCell ref="G62:L64"/>
    <mergeCell ref="M62:AC64"/>
    <mergeCell ref="AD63:AF64"/>
    <mergeCell ref="AG63:AK64"/>
    <mergeCell ref="AL63:AL64"/>
    <mergeCell ref="AM63:AQ64"/>
    <mergeCell ref="AR63:AR64"/>
    <mergeCell ref="AS63:AW64"/>
    <mergeCell ref="AJ60:AM62"/>
    <mergeCell ref="AN60:AO62"/>
    <mergeCell ref="AP60:AQ62"/>
    <mergeCell ref="AR60:AS62"/>
    <mergeCell ref="AT60:AU62"/>
    <mergeCell ref="AV60:AW62"/>
    <mergeCell ref="AI58:AI59"/>
    <mergeCell ref="AJ58:AU59"/>
    <mergeCell ref="AV58:AX59"/>
    <mergeCell ref="AY58:AZ59"/>
    <mergeCell ref="BA58:BA5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U54:AD55"/>
    <mergeCell ref="AE54:AH55"/>
    <mergeCell ref="U56:AD57"/>
    <mergeCell ref="AE56:AH57"/>
    <mergeCell ref="G65:L67"/>
    <mergeCell ref="M65:N65"/>
    <mergeCell ref="AI56:AK57"/>
    <mergeCell ref="AL56:AM57"/>
    <mergeCell ref="AN56:AR57"/>
    <mergeCell ref="AS56:AT57"/>
    <mergeCell ref="AU56:AY57"/>
    <mergeCell ref="AZ56:BA57"/>
    <mergeCell ref="AI54:AK55"/>
    <mergeCell ref="AL54:AM55"/>
    <mergeCell ref="AN54:AR55"/>
    <mergeCell ref="AS54:AT55"/>
    <mergeCell ref="AU54:AY55"/>
    <mergeCell ref="AZ54:BA55"/>
    <mergeCell ref="AL48:AL49"/>
    <mergeCell ref="G51:L53"/>
    <mergeCell ref="M51:N51"/>
    <mergeCell ref="O51:Q51"/>
    <mergeCell ref="S51:V51"/>
    <mergeCell ref="W51:BA51"/>
    <mergeCell ref="M52:BA53"/>
    <mergeCell ref="AM48:AQ49"/>
    <mergeCell ref="AR48:AR49"/>
    <mergeCell ref="AS48:AW49"/>
    <mergeCell ref="G50:L50"/>
    <mergeCell ref="M50:AH50"/>
    <mergeCell ref="AJ50:AZ50"/>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AF40"/>
    <mergeCell ref="AG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C1:AM6"/>
    <mergeCell ref="AN1:AO6"/>
    <mergeCell ref="AP1:BA6"/>
    <mergeCell ref="G5:H8"/>
    <mergeCell ref="I5:T8"/>
    <mergeCell ref="AA7:AB12"/>
    <mergeCell ref="AC7:AM12"/>
    <mergeCell ref="AN7:AO12"/>
    <mergeCell ref="AP7:BA12"/>
    <mergeCell ref="A1:B12"/>
    <mergeCell ref="C1:F12"/>
    <mergeCell ref="G1:H4"/>
    <mergeCell ref="I1:T4"/>
    <mergeCell ref="U1:V12"/>
    <mergeCell ref="W1:Z12"/>
    <mergeCell ref="G9:H12"/>
    <mergeCell ref="I9:T12"/>
    <mergeCell ref="AA1:AB6"/>
  </mergeCells>
  <phoneticPr fontId="8"/>
  <dataValidations count="12">
    <dataValidation type="list" imeMode="hiragana" allowBlank="1" showInputMessage="1" showErrorMessage="1" sqref="AY45:BA49 AY60:BA64" xr:uid="{EBE83527-781F-45DC-BF52-8046FCCF509C}">
      <formula1>"▼選択,男,女"</formula1>
    </dataValidation>
    <dataValidation imeMode="hiragana" allowBlank="1" showInputMessage="1" showErrorMessage="1" sqref="A14:H16 AG14:AW16 M35:BA37 M52:BA53 M47:AC49 AJ50:AZ50 M62:AC64 M70:AC72 M66:BA67 M74:BA75 M39 AG39" xr:uid="{D47940B0-FFDE-4951-99B8-49885BF61357}"/>
    <dataValidation imeMode="halfAlpha" allowBlank="1" showInputMessage="1" showErrorMessage="1" sqref="AI27:AL28 AP25:AQ26 AT25:AU26 AX25:AY26 AP27:AY28 AX14:BA16 M78:S79 M43" xr:uid="{E5686973-FA3A-4B24-A49D-A4163FED0028}"/>
    <dataValidation type="list" errorStyle="information" imeMode="hiragana" allowBlank="1" showInputMessage="1" sqref="AN29:AO30 M29:Q32" xr:uid="{629BF2E9-33BB-400D-8A63-D6A97750FEE5}">
      <formula1>"平成,令和"</formula1>
    </dataValidation>
    <dataValidation type="list" errorStyle="information" imeMode="hiragana" allowBlank="1" showInputMessage="1" sqref="M50:AH50" xr:uid="{0D26539B-2263-4EE0-BEE8-6D2FC74647EA}">
      <formula1>"　▼選択,代表取締役,取締役,代表社員,その他"</formula1>
    </dataValidation>
    <dataValidation type="list" errorStyle="information" imeMode="hiragana" allowBlank="1" showInputMessage="1" sqref="AM76:AO77 AE54:AH57" xr:uid="{F06E7F43-BA89-4F81-AD66-FE5787A1C7CB}">
      <formula1>"▼選択,昭和,平成,令和"</formula1>
    </dataValidation>
    <dataValidation imeMode="fullKatakana" allowBlank="1" showInputMessage="1" showErrorMessage="1" sqref="M68:AC69 M33 M60:AC61 M45:AC46" xr:uid="{5ADB68C2-811A-404D-9C3A-AE680125E3EC}"/>
    <dataValidation type="list" errorStyle="information" allowBlank="1" showInputMessage="1" sqref="AY68:BA72" xr:uid="{784A3985-9BD4-4C25-82D8-E67DD3AA3D8B}">
      <formula1>"▼選択,男,女"</formula1>
    </dataValidation>
    <dataValidation type="list" errorStyle="information" imeMode="hiragana" allowBlank="1" showInputMessage="1" sqref="AF68:AI70 AF60:AI62 AF45:AI47" xr:uid="{8709B05E-F865-4548-A94E-1882A394AB06}">
      <formula1>"▼選択,大正,昭和,平成"</formula1>
    </dataValidation>
    <dataValidation type="list" errorStyle="information" imeMode="hiragana" allowBlank="1" showInputMessage="1" sqref="N76:T77" xr:uid="{0BD959E8-613B-4EB0-A04F-CB573DFB232D}">
      <formula1>$DW$26:$DW$86</formula1>
    </dataValidation>
    <dataValidation type="list" errorStyle="information" allowBlank="1" showInputMessage="1" sqref="M27:AG28" xr:uid="{89CA86DC-AC9A-4A8E-B3EF-58AB8146DD1A}">
      <formula1>"兵庫県知事,国土交通大臣"</formula1>
    </dataValidation>
    <dataValidation type="list" allowBlank="1" showInputMessage="1" showErrorMessage="1" sqref="M54:T57" xr:uid="{D7F74067-6313-4791-86F3-D514C12D2229}">
      <formula1>"▼選択,法人,個人"</formula1>
    </dataValidation>
  </dataValidations>
  <hyperlinks>
    <hyperlink ref="M43" r:id="rId1" xr:uid="{D9B79609-D8D9-4E4A-B5B2-82D19C8143C6}"/>
  </hyperlinks>
  <printOptions horizontalCentered="1" verticalCentered="1"/>
  <pageMargins left="0.19685039370078741" right="0.19685039370078741" top="0.19685039370078741" bottom="0.19685039370078741" header="0.51181102362204722" footer="0.51181102362204722"/>
  <pageSetup paperSize="9" scale="95"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74787" r:id="rId5"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374788" r:id="rId6"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74789" r:id="rId7"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74790" r:id="rId8"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74791" r:id="rId9"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74792" r:id="rId10"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74793" r:id="rId11"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74794" r:id="rId12"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74795" r:id="rId13"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9169-E0C2-430F-BD9C-B5A745E6CDB9}">
  <sheetPr>
    <tabColor rgb="FFB0C979"/>
  </sheetPr>
  <dimension ref="A1:EP88"/>
  <sheetViews>
    <sheetView topLeftCell="A25" workbookViewId="0">
      <selection activeCell="M35" sqref="M35:BA37"/>
    </sheetView>
  </sheetViews>
  <sheetFormatPr defaultColWidth="1.875" defaultRowHeight="13.5"/>
  <cols>
    <col min="1" max="37" width="1.875" style="201" customWidth="1"/>
    <col min="38" max="53" width="2" style="201" customWidth="1"/>
    <col min="54" max="126" width="1.875" style="201" customWidth="1"/>
    <col min="127" max="127" width="7.625" style="201" customWidth="1"/>
    <col min="128" max="141" width="1.875" style="201" customWidth="1"/>
    <col min="142" max="142" width="1.75" style="32" customWidth="1"/>
    <col min="143" max="143" width="1.75" style="209" customWidth="1"/>
    <col min="144" max="144" width="1.875" style="201" customWidth="1"/>
    <col min="145" max="16384" width="1.875" style="201"/>
  </cols>
  <sheetData>
    <row r="1" spans="1:127" ht="6" customHeight="1">
      <c r="A1" s="1059" t="s">
        <v>981</v>
      </c>
      <c r="B1" s="1060"/>
      <c r="C1" s="1060"/>
      <c r="D1" s="1060"/>
      <c r="E1" s="1060"/>
      <c r="F1" s="1060"/>
      <c r="G1" s="1065" t="str">
        <f>IF(TRIM(deposit_type)="未供託","新規免許取得","")</f>
        <v/>
      </c>
      <c r="H1" s="1065"/>
      <c r="I1" s="1065"/>
      <c r="J1" s="1065"/>
      <c r="K1" s="1065"/>
      <c r="L1" s="1065"/>
      <c r="M1" s="1065"/>
      <c r="N1" s="1065"/>
      <c r="O1" s="1065"/>
      <c r="P1" s="1065"/>
      <c r="Q1" s="1065"/>
      <c r="R1" s="1065"/>
      <c r="S1" s="1065"/>
      <c r="T1" s="1066"/>
      <c r="U1" s="1059" t="s">
        <v>982</v>
      </c>
      <c r="V1" s="1060"/>
      <c r="W1" s="1060"/>
      <c r="X1" s="1060"/>
      <c r="Y1" s="1060"/>
      <c r="Z1" s="1060"/>
      <c r="AA1" s="1069"/>
      <c r="AB1" s="1069"/>
      <c r="AC1" s="1069"/>
      <c r="AD1" s="1069"/>
      <c r="AE1" s="1069"/>
      <c r="AF1" s="1069"/>
      <c r="AG1" s="1069"/>
      <c r="AH1" s="1069"/>
      <c r="AI1" s="1069"/>
      <c r="AJ1" s="1069"/>
      <c r="AK1" s="1069"/>
      <c r="AL1" s="1069"/>
      <c r="AM1" s="1069"/>
      <c r="AN1" s="1069"/>
      <c r="AO1" s="1069"/>
      <c r="AP1" s="1069"/>
      <c r="AQ1" s="1069"/>
      <c r="AR1" s="1069"/>
      <c r="AS1" s="1069"/>
      <c r="AT1" s="1069"/>
      <c r="AU1" s="1069"/>
      <c r="AV1" s="1069"/>
      <c r="AW1" s="1069"/>
      <c r="AX1" s="1069"/>
      <c r="AY1" s="1069"/>
      <c r="AZ1" s="1069"/>
      <c r="BA1" s="1071"/>
      <c r="DU1" s="202"/>
    </row>
    <row r="2" spans="1:127" ht="6" customHeight="1">
      <c r="A2" s="1061"/>
      <c r="B2" s="1062"/>
      <c r="C2" s="1062"/>
      <c r="D2" s="1062"/>
      <c r="E2" s="1062"/>
      <c r="F2" s="1062"/>
      <c r="G2" s="1067"/>
      <c r="H2" s="1067"/>
      <c r="I2" s="1067"/>
      <c r="J2" s="1067"/>
      <c r="K2" s="1067"/>
      <c r="L2" s="1067"/>
      <c r="M2" s="1067"/>
      <c r="N2" s="1067"/>
      <c r="O2" s="1067"/>
      <c r="P2" s="1067"/>
      <c r="Q2" s="1067"/>
      <c r="R2" s="1067"/>
      <c r="S2" s="1067"/>
      <c r="T2" s="1068"/>
      <c r="U2" s="1061"/>
      <c r="V2" s="1062"/>
      <c r="W2" s="1062"/>
      <c r="X2" s="1062"/>
      <c r="Y2" s="1062"/>
      <c r="Z2" s="1062"/>
      <c r="AA2" s="1070"/>
      <c r="AB2" s="1070"/>
      <c r="AC2" s="1070"/>
      <c r="AD2" s="1070"/>
      <c r="AE2" s="1070"/>
      <c r="AF2" s="1070"/>
      <c r="AG2" s="1070"/>
      <c r="AH2" s="1070"/>
      <c r="AI2" s="1070"/>
      <c r="AJ2" s="1070"/>
      <c r="AK2" s="1070"/>
      <c r="AL2" s="1070"/>
      <c r="AM2" s="1070"/>
      <c r="AN2" s="1070"/>
      <c r="AO2" s="1070"/>
      <c r="AP2" s="1070"/>
      <c r="AQ2" s="1070"/>
      <c r="AR2" s="1070"/>
      <c r="AS2" s="1070"/>
      <c r="AT2" s="1070"/>
      <c r="AU2" s="1070"/>
      <c r="AV2" s="1070"/>
      <c r="AW2" s="1070"/>
      <c r="AX2" s="1070"/>
      <c r="AY2" s="1070"/>
      <c r="AZ2" s="1070"/>
      <c r="BA2" s="1072"/>
      <c r="DU2" s="202"/>
    </row>
    <row r="3" spans="1:127" ht="6" customHeight="1">
      <c r="A3" s="1061"/>
      <c r="B3" s="1062"/>
      <c r="C3" s="1062"/>
      <c r="D3" s="1062"/>
      <c r="E3" s="1062"/>
      <c r="F3" s="1062"/>
      <c r="G3" s="1067"/>
      <c r="H3" s="1067"/>
      <c r="I3" s="1067"/>
      <c r="J3" s="1067"/>
      <c r="K3" s="1067"/>
      <c r="L3" s="1067"/>
      <c r="M3" s="1067"/>
      <c r="N3" s="1067"/>
      <c r="O3" s="1067"/>
      <c r="P3" s="1067"/>
      <c r="Q3" s="1067"/>
      <c r="R3" s="1067"/>
      <c r="S3" s="1067"/>
      <c r="T3" s="1068"/>
      <c r="U3" s="1061"/>
      <c r="V3" s="1062"/>
      <c r="W3" s="1062"/>
      <c r="X3" s="1062"/>
      <c r="Y3" s="1062"/>
      <c r="Z3" s="1062"/>
      <c r="AA3" s="1070"/>
      <c r="AB3" s="1070"/>
      <c r="AC3" s="1070"/>
      <c r="AD3" s="1070"/>
      <c r="AE3" s="1070"/>
      <c r="AF3" s="1070"/>
      <c r="AG3" s="1070"/>
      <c r="AH3" s="1070"/>
      <c r="AI3" s="1070"/>
      <c r="AJ3" s="1070"/>
      <c r="AK3" s="1070"/>
      <c r="AL3" s="1070"/>
      <c r="AM3" s="1070"/>
      <c r="AN3" s="1070"/>
      <c r="AO3" s="1070"/>
      <c r="AP3" s="1070"/>
      <c r="AQ3" s="1070"/>
      <c r="AR3" s="1070"/>
      <c r="AS3" s="1070"/>
      <c r="AT3" s="1070"/>
      <c r="AU3" s="1070"/>
      <c r="AV3" s="1070"/>
      <c r="AW3" s="1070"/>
      <c r="AX3" s="1070"/>
      <c r="AY3" s="1070"/>
      <c r="AZ3" s="1070"/>
      <c r="BA3" s="1072"/>
      <c r="DU3" s="202"/>
    </row>
    <row r="4" spans="1:127" ht="6" customHeight="1">
      <c r="A4" s="1061"/>
      <c r="B4" s="1062"/>
      <c r="C4" s="1062"/>
      <c r="D4" s="1062"/>
      <c r="E4" s="1062"/>
      <c r="F4" s="1062"/>
      <c r="G4" s="1067"/>
      <c r="H4" s="1067"/>
      <c r="I4" s="1067"/>
      <c r="J4" s="1067"/>
      <c r="K4" s="1067"/>
      <c r="L4" s="1067"/>
      <c r="M4" s="1067"/>
      <c r="N4" s="1067"/>
      <c r="O4" s="1067"/>
      <c r="P4" s="1067"/>
      <c r="Q4" s="1067"/>
      <c r="R4" s="1067"/>
      <c r="S4" s="1067"/>
      <c r="T4" s="1068"/>
      <c r="U4" s="1061"/>
      <c r="V4" s="1062"/>
      <c r="W4" s="1062"/>
      <c r="X4" s="1062"/>
      <c r="Y4" s="1062"/>
      <c r="Z4" s="1062"/>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1070"/>
      <c r="BA4" s="1072"/>
      <c r="DU4" s="202"/>
    </row>
    <row r="5" spans="1:127" ht="6" customHeight="1">
      <c r="A5" s="1061"/>
      <c r="B5" s="1062"/>
      <c r="C5" s="1062"/>
      <c r="D5" s="1062"/>
      <c r="E5" s="1062"/>
      <c r="F5" s="1062"/>
      <c r="G5" s="1067" t="str">
        <f>IF(TRIM(deposit_type)="他協会から移籍","他協会より加入","")</f>
        <v/>
      </c>
      <c r="H5" s="1067"/>
      <c r="I5" s="1067"/>
      <c r="J5" s="1067"/>
      <c r="K5" s="1067"/>
      <c r="L5" s="1067"/>
      <c r="M5" s="1067"/>
      <c r="N5" s="1067"/>
      <c r="O5" s="1067"/>
      <c r="P5" s="1067"/>
      <c r="Q5" s="1067"/>
      <c r="R5" s="1067"/>
      <c r="S5" s="1067"/>
      <c r="T5" s="1068"/>
      <c r="U5" s="1061"/>
      <c r="V5" s="1062"/>
      <c r="W5" s="1062"/>
      <c r="X5" s="1062"/>
      <c r="Y5" s="1062"/>
      <c r="Z5" s="1062"/>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2"/>
      <c r="DU5" s="202"/>
    </row>
    <row r="6" spans="1:127" ht="6" customHeight="1">
      <c r="A6" s="1061"/>
      <c r="B6" s="1062"/>
      <c r="C6" s="1062"/>
      <c r="D6" s="1062"/>
      <c r="E6" s="1062"/>
      <c r="F6" s="1062"/>
      <c r="G6" s="1067"/>
      <c r="H6" s="1067"/>
      <c r="I6" s="1067"/>
      <c r="J6" s="1067"/>
      <c r="K6" s="1067"/>
      <c r="L6" s="1067"/>
      <c r="M6" s="1067"/>
      <c r="N6" s="1067"/>
      <c r="O6" s="1067"/>
      <c r="P6" s="1067"/>
      <c r="Q6" s="1067"/>
      <c r="R6" s="1067"/>
      <c r="S6" s="1067"/>
      <c r="T6" s="1068"/>
      <c r="U6" s="1061"/>
      <c r="V6" s="1062"/>
      <c r="W6" s="1062"/>
      <c r="X6" s="1062"/>
      <c r="Y6" s="1062"/>
      <c r="Z6" s="1062"/>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2"/>
      <c r="DU6" s="202"/>
    </row>
    <row r="7" spans="1:127" ht="6" customHeight="1">
      <c r="A7" s="1061"/>
      <c r="B7" s="1062"/>
      <c r="C7" s="1062"/>
      <c r="D7" s="1062"/>
      <c r="E7" s="1062"/>
      <c r="F7" s="1062"/>
      <c r="G7" s="1067"/>
      <c r="H7" s="1067"/>
      <c r="I7" s="1067"/>
      <c r="J7" s="1067"/>
      <c r="K7" s="1067"/>
      <c r="L7" s="1067"/>
      <c r="M7" s="1067"/>
      <c r="N7" s="1067"/>
      <c r="O7" s="1067"/>
      <c r="P7" s="1067"/>
      <c r="Q7" s="1067"/>
      <c r="R7" s="1067"/>
      <c r="S7" s="1067"/>
      <c r="T7" s="1068"/>
      <c r="U7" s="1061"/>
      <c r="V7" s="1062"/>
      <c r="W7" s="1062"/>
      <c r="X7" s="1062"/>
      <c r="Y7" s="1062"/>
      <c r="Z7" s="1062"/>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2"/>
      <c r="DU7" s="202"/>
    </row>
    <row r="8" spans="1:127" ht="6" customHeight="1">
      <c r="A8" s="1061"/>
      <c r="B8" s="1062"/>
      <c r="C8" s="1062"/>
      <c r="D8" s="1062"/>
      <c r="E8" s="1062"/>
      <c r="F8" s="1062"/>
      <c r="G8" s="1067"/>
      <c r="H8" s="1067"/>
      <c r="I8" s="1067"/>
      <c r="J8" s="1067"/>
      <c r="K8" s="1067"/>
      <c r="L8" s="1067"/>
      <c r="M8" s="1067"/>
      <c r="N8" s="1067"/>
      <c r="O8" s="1067"/>
      <c r="P8" s="1067"/>
      <c r="Q8" s="1067"/>
      <c r="R8" s="1067"/>
      <c r="S8" s="1067"/>
      <c r="T8" s="1068"/>
      <c r="U8" s="1061"/>
      <c r="V8" s="1062"/>
      <c r="W8" s="1062"/>
      <c r="X8" s="1062"/>
      <c r="Y8" s="1062"/>
      <c r="Z8" s="1062"/>
      <c r="AA8" s="1070"/>
      <c r="AB8" s="1070"/>
      <c r="AC8" s="1070"/>
      <c r="AD8" s="1070"/>
      <c r="AE8" s="1070"/>
      <c r="AF8" s="1070"/>
      <c r="AG8" s="1070"/>
      <c r="AH8" s="1070"/>
      <c r="AI8" s="1070"/>
      <c r="AJ8" s="1070"/>
      <c r="AK8" s="1070"/>
      <c r="AL8" s="1070"/>
      <c r="AM8" s="1070"/>
      <c r="AN8" s="1070"/>
      <c r="AO8" s="1070"/>
      <c r="AP8" s="1070"/>
      <c r="AQ8" s="1070"/>
      <c r="AR8" s="1070"/>
      <c r="AS8" s="1070"/>
      <c r="AT8" s="1070"/>
      <c r="AU8" s="1070"/>
      <c r="AV8" s="1070"/>
      <c r="AW8" s="1070"/>
      <c r="AX8" s="1070"/>
      <c r="AY8" s="1070"/>
      <c r="AZ8" s="1070"/>
      <c r="BA8" s="1072"/>
      <c r="DU8" s="202"/>
    </row>
    <row r="9" spans="1:127" ht="6" customHeight="1">
      <c r="A9" s="1061"/>
      <c r="B9" s="1062"/>
      <c r="C9" s="1062"/>
      <c r="D9" s="1062"/>
      <c r="E9" s="1062"/>
      <c r="F9" s="1062"/>
      <c r="G9" s="1067" t="str">
        <f>IF(TRIM(deposit_type)="自社供託","自社供託","")</f>
        <v/>
      </c>
      <c r="H9" s="1067"/>
      <c r="I9" s="1067"/>
      <c r="J9" s="1067"/>
      <c r="K9" s="1067"/>
      <c r="L9" s="1067"/>
      <c r="M9" s="1067"/>
      <c r="N9" s="1067"/>
      <c r="O9" s="1067"/>
      <c r="P9" s="1067"/>
      <c r="Q9" s="1067"/>
      <c r="R9" s="1067"/>
      <c r="S9" s="1067"/>
      <c r="T9" s="1068"/>
      <c r="U9" s="1061"/>
      <c r="V9" s="1062"/>
      <c r="W9" s="1062"/>
      <c r="X9" s="1062"/>
      <c r="Y9" s="1062"/>
      <c r="Z9" s="1062"/>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2"/>
      <c r="DU9" s="202"/>
    </row>
    <row r="10" spans="1:127" ht="6" customHeight="1">
      <c r="A10" s="1061"/>
      <c r="B10" s="1062"/>
      <c r="C10" s="1062"/>
      <c r="D10" s="1062"/>
      <c r="E10" s="1062"/>
      <c r="F10" s="1062"/>
      <c r="G10" s="1067"/>
      <c r="H10" s="1067"/>
      <c r="I10" s="1067"/>
      <c r="J10" s="1067"/>
      <c r="K10" s="1067"/>
      <c r="L10" s="1067"/>
      <c r="M10" s="1067"/>
      <c r="N10" s="1067"/>
      <c r="O10" s="1067"/>
      <c r="P10" s="1067"/>
      <c r="Q10" s="1067"/>
      <c r="R10" s="1067"/>
      <c r="S10" s="1067"/>
      <c r="T10" s="1068"/>
      <c r="U10" s="1061"/>
      <c r="V10" s="1062"/>
      <c r="W10" s="1062"/>
      <c r="X10" s="1062"/>
      <c r="Y10" s="1062"/>
      <c r="Z10" s="1062"/>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0"/>
      <c r="AY10" s="1070"/>
      <c r="AZ10" s="1070"/>
      <c r="BA10" s="1072"/>
      <c r="DU10" s="202"/>
    </row>
    <row r="11" spans="1:127" ht="6" customHeight="1">
      <c r="A11" s="1061"/>
      <c r="B11" s="1062"/>
      <c r="C11" s="1062"/>
      <c r="D11" s="1062"/>
      <c r="E11" s="1062"/>
      <c r="F11" s="1062"/>
      <c r="G11" s="1067"/>
      <c r="H11" s="1067"/>
      <c r="I11" s="1067"/>
      <c r="J11" s="1067"/>
      <c r="K11" s="1067"/>
      <c r="L11" s="1067"/>
      <c r="M11" s="1067"/>
      <c r="N11" s="1067"/>
      <c r="O11" s="1067"/>
      <c r="P11" s="1067"/>
      <c r="Q11" s="1067"/>
      <c r="R11" s="1067"/>
      <c r="S11" s="1067"/>
      <c r="T11" s="1068"/>
      <c r="U11" s="1061"/>
      <c r="V11" s="1062"/>
      <c r="W11" s="1062"/>
      <c r="X11" s="1062"/>
      <c r="Y11" s="1062"/>
      <c r="Z11" s="1062"/>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c r="AU11" s="1070"/>
      <c r="AV11" s="1070"/>
      <c r="AW11" s="1070"/>
      <c r="AX11" s="1070"/>
      <c r="AY11" s="1070"/>
      <c r="AZ11" s="1070"/>
      <c r="BA11" s="1072"/>
      <c r="DU11" s="202"/>
    </row>
    <row r="12" spans="1:127" ht="6" customHeight="1">
      <c r="A12" s="1063"/>
      <c r="B12" s="1064"/>
      <c r="C12" s="1064"/>
      <c r="D12" s="1064"/>
      <c r="E12" s="1064"/>
      <c r="F12" s="1064"/>
      <c r="G12" s="1075"/>
      <c r="H12" s="1075"/>
      <c r="I12" s="1075"/>
      <c r="J12" s="1075"/>
      <c r="K12" s="1075"/>
      <c r="L12" s="1075"/>
      <c r="M12" s="1075"/>
      <c r="N12" s="1075"/>
      <c r="O12" s="1075"/>
      <c r="P12" s="1075"/>
      <c r="Q12" s="1075"/>
      <c r="R12" s="1075"/>
      <c r="S12" s="1075"/>
      <c r="T12" s="1076"/>
      <c r="U12" s="1063"/>
      <c r="V12" s="1064"/>
      <c r="W12" s="1064"/>
      <c r="X12" s="1064"/>
      <c r="Y12" s="1064"/>
      <c r="Z12" s="1064"/>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4"/>
      <c r="DU12" s="202"/>
    </row>
    <row r="13" spans="1:127" ht="11.25" customHeight="1">
      <c r="A13" s="786" t="s">
        <v>983</v>
      </c>
      <c r="B13" s="787"/>
      <c r="C13" s="787"/>
      <c r="D13" s="787"/>
      <c r="E13" s="787"/>
      <c r="F13" s="787"/>
      <c r="G13" s="787"/>
      <c r="H13" s="788"/>
      <c r="I13" s="786" t="s">
        <v>984</v>
      </c>
      <c r="J13" s="785"/>
      <c r="K13" s="785"/>
      <c r="L13" s="785"/>
      <c r="M13" s="785"/>
      <c r="N13" s="785"/>
      <c r="O13" s="785"/>
      <c r="P13" s="785"/>
      <c r="Q13" s="785"/>
      <c r="R13" s="785"/>
      <c r="S13" s="785"/>
      <c r="T13" s="789"/>
      <c r="U13" s="786" t="s">
        <v>985</v>
      </c>
      <c r="V13" s="785"/>
      <c r="W13" s="785"/>
      <c r="X13" s="785"/>
      <c r="Y13" s="785"/>
      <c r="Z13" s="785"/>
      <c r="AA13" s="785"/>
      <c r="AB13" s="785"/>
      <c r="AC13" s="785"/>
      <c r="AD13" s="785"/>
      <c r="AE13" s="785"/>
      <c r="AF13" s="789"/>
      <c r="AG13" s="786" t="s">
        <v>986</v>
      </c>
      <c r="AH13" s="785"/>
      <c r="AI13" s="785"/>
      <c r="AJ13" s="785"/>
      <c r="AK13" s="785"/>
      <c r="AL13" s="785"/>
      <c r="AM13" s="785"/>
      <c r="AN13" s="785"/>
      <c r="AO13" s="785"/>
      <c r="AP13" s="785"/>
      <c r="AQ13" s="785"/>
      <c r="AR13" s="785"/>
      <c r="AS13" s="785"/>
      <c r="AT13" s="785"/>
      <c r="AU13" s="785"/>
      <c r="AV13" s="785"/>
      <c r="AW13" s="789"/>
      <c r="AX13" s="786" t="s">
        <v>987</v>
      </c>
      <c r="AY13" s="785"/>
      <c r="AZ13" s="785"/>
      <c r="BA13" s="789"/>
      <c r="DV13" s="203"/>
      <c r="DW13" s="204"/>
    </row>
    <row r="14" spans="1:127" ht="9" customHeight="1">
      <c r="A14" s="1077" t="s">
        <v>835</v>
      </c>
      <c r="B14" s="1078"/>
      <c r="C14" s="1078"/>
      <c r="D14" s="1078"/>
      <c r="E14" s="1078"/>
      <c r="F14" s="1078"/>
      <c r="G14" s="1078"/>
      <c r="H14" s="1079"/>
      <c r="I14" s="799" t="s">
        <v>988</v>
      </c>
      <c r="J14" s="783"/>
      <c r="K14" s="783"/>
      <c r="L14" s="801"/>
      <c r="M14" s="801"/>
      <c r="N14" s="784" t="s">
        <v>989</v>
      </c>
      <c r="O14" s="802"/>
      <c r="P14" s="802"/>
      <c r="Q14" s="783" t="s">
        <v>990</v>
      </c>
      <c r="R14" s="802"/>
      <c r="S14" s="802"/>
      <c r="T14" s="784" t="s">
        <v>991</v>
      </c>
      <c r="U14" s="799" t="s">
        <v>988</v>
      </c>
      <c r="V14" s="783"/>
      <c r="W14" s="783"/>
      <c r="X14" s="801"/>
      <c r="Y14" s="801"/>
      <c r="Z14" s="784" t="s">
        <v>989</v>
      </c>
      <c r="AA14" s="801"/>
      <c r="AB14" s="801"/>
      <c r="AC14" s="784" t="s">
        <v>990</v>
      </c>
      <c r="AD14" s="802"/>
      <c r="AE14" s="802"/>
      <c r="AF14" s="784" t="s">
        <v>991</v>
      </c>
      <c r="AG14" s="811"/>
      <c r="AH14" s="812"/>
      <c r="AI14" s="812"/>
      <c r="AJ14" s="812"/>
      <c r="AK14" s="812"/>
      <c r="AL14" s="812"/>
      <c r="AM14" s="812"/>
      <c r="AN14" s="812"/>
      <c r="AO14" s="812"/>
      <c r="AP14" s="812"/>
      <c r="AQ14" s="812"/>
      <c r="AR14" s="812"/>
      <c r="AS14" s="812"/>
      <c r="AT14" s="812"/>
      <c r="AU14" s="812"/>
      <c r="AV14" s="812"/>
      <c r="AW14" s="813"/>
      <c r="AX14" s="814"/>
      <c r="AY14" s="815"/>
      <c r="AZ14" s="815"/>
      <c r="BA14" s="816"/>
      <c r="DV14" s="203"/>
      <c r="DW14" s="204"/>
    </row>
    <row r="15" spans="1:127" ht="9" customHeight="1">
      <c r="A15" s="1080"/>
      <c r="B15" s="1081"/>
      <c r="C15" s="1081"/>
      <c r="D15" s="1081"/>
      <c r="E15" s="1081"/>
      <c r="F15" s="1081"/>
      <c r="G15" s="1081"/>
      <c r="H15" s="1082"/>
      <c r="I15" s="800"/>
      <c r="J15" s="784"/>
      <c r="K15" s="784"/>
      <c r="L15" s="802"/>
      <c r="M15" s="802"/>
      <c r="N15" s="784"/>
      <c r="O15" s="802"/>
      <c r="P15" s="802"/>
      <c r="Q15" s="784"/>
      <c r="R15" s="802"/>
      <c r="S15" s="802"/>
      <c r="T15" s="784"/>
      <c r="U15" s="800"/>
      <c r="V15" s="784"/>
      <c r="W15" s="784"/>
      <c r="X15" s="802"/>
      <c r="Y15" s="802"/>
      <c r="Z15" s="784"/>
      <c r="AA15" s="802"/>
      <c r="AB15" s="802"/>
      <c r="AC15" s="784"/>
      <c r="AD15" s="802"/>
      <c r="AE15" s="802"/>
      <c r="AF15" s="784"/>
      <c r="AG15" s="814"/>
      <c r="AH15" s="815"/>
      <c r="AI15" s="815"/>
      <c r="AJ15" s="815"/>
      <c r="AK15" s="815"/>
      <c r="AL15" s="815"/>
      <c r="AM15" s="815"/>
      <c r="AN15" s="815"/>
      <c r="AO15" s="815"/>
      <c r="AP15" s="815"/>
      <c r="AQ15" s="815"/>
      <c r="AR15" s="815"/>
      <c r="AS15" s="815"/>
      <c r="AT15" s="815"/>
      <c r="AU15" s="815"/>
      <c r="AV15" s="815"/>
      <c r="AW15" s="816"/>
      <c r="AX15" s="814"/>
      <c r="AY15" s="815"/>
      <c r="AZ15" s="815"/>
      <c r="BA15" s="816"/>
      <c r="DV15" s="204"/>
      <c r="DW15" s="204"/>
    </row>
    <row r="16" spans="1:127" ht="9" customHeight="1">
      <c r="A16" s="1083"/>
      <c r="B16" s="1084"/>
      <c r="C16" s="1084"/>
      <c r="D16" s="1084"/>
      <c r="E16" s="1084"/>
      <c r="F16" s="1084"/>
      <c r="G16" s="1084"/>
      <c r="H16" s="1085"/>
      <c r="I16" s="786"/>
      <c r="J16" s="785"/>
      <c r="K16" s="785"/>
      <c r="L16" s="803"/>
      <c r="M16" s="803"/>
      <c r="N16" s="785"/>
      <c r="O16" s="803"/>
      <c r="P16" s="803"/>
      <c r="Q16" s="785"/>
      <c r="R16" s="803"/>
      <c r="S16" s="803"/>
      <c r="T16" s="785"/>
      <c r="U16" s="786"/>
      <c r="V16" s="785"/>
      <c r="W16" s="785"/>
      <c r="X16" s="803"/>
      <c r="Y16" s="803"/>
      <c r="Z16" s="785"/>
      <c r="AA16" s="803"/>
      <c r="AB16" s="803"/>
      <c r="AC16" s="785"/>
      <c r="AD16" s="803"/>
      <c r="AE16" s="803"/>
      <c r="AF16" s="785"/>
      <c r="AG16" s="817"/>
      <c r="AH16" s="818"/>
      <c r="AI16" s="818"/>
      <c r="AJ16" s="818"/>
      <c r="AK16" s="818"/>
      <c r="AL16" s="818"/>
      <c r="AM16" s="818"/>
      <c r="AN16" s="818"/>
      <c r="AO16" s="818"/>
      <c r="AP16" s="818"/>
      <c r="AQ16" s="818"/>
      <c r="AR16" s="818"/>
      <c r="AS16" s="818"/>
      <c r="AT16" s="818"/>
      <c r="AU16" s="818"/>
      <c r="AV16" s="818"/>
      <c r="AW16" s="819"/>
      <c r="AX16" s="817"/>
      <c r="AY16" s="818"/>
      <c r="AZ16" s="818"/>
      <c r="BA16" s="819"/>
      <c r="DV16" s="204"/>
      <c r="DW16" s="204"/>
    </row>
    <row r="17" spans="1:146" ht="11.25" customHeight="1">
      <c r="A17" s="804"/>
      <c r="B17" s="804"/>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DV17" s="204"/>
      <c r="DW17" s="204"/>
    </row>
    <row r="18" spans="1:146" ht="11.25" customHeight="1">
      <c r="A18" s="805" t="s">
        <v>992</v>
      </c>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row>
    <row r="19" spans="1:146" ht="11.25" customHeight="1">
      <c r="A19" s="802"/>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row>
    <row r="20" spans="1:146" ht="11.25" customHeight="1">
      <c r="A20" s="802"/>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row>
    <row r="21" spans="1:146" ht="9" customHeight="1">
      <c r="A21" s="806" t="s">
        <v>993</v>
      </c>
      <c r="B21" s="806"/>
      <c r="C21" s="806"/>
      <c r="D21" s="806"/>
      <c r="E21" s="806"/>
      <c r="F21" s="806"/>
      <c r="G21" s="807" t="s">
        <v>994</v>
      </c>
      <c r="H21" s="807"/>
      <c r="I21" s="807"/>
      <c r="J21" s="807"/>
      <c r="K21" s="807"/>
      <c r="L21" s="807"/>
      <c r="M21" s="807"/>
      <c r="N21" s="807"/>
      <c r="O21" s="807"/>
      <c r="P21" s="807"/>
      <c r="Q21" s="802" t="s">
        <v>995</v>
      </c>
      <c r="R21" s="802"/>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8"/>
      <c r="BA21" s="808"/>
    </row>
    <row r="22" spans="1:146" ht="9" customHeight="1">
      <c r="A22" s="806"/>
      <c r="B22" s="806"/>
      <c r="C22" s="806"/>
      <c r="D22" s="806"/>
      <c r="E22" s="806"/>
      <c r="F22" s="806"/>
      <c r="G22" s="807"/>
      <c r="H22" s="807"/>
      <c r="I22" s="807"/>
      <c r="J22" s="807"/>
      <c r="K22" s="807"/>
      <c r="L22" s="807"/>
      <c r="M22" s="807"/>
      <c r="N22" s="807"/>
      <c r="O22" s="807"/>
      <c r="P22" s="807"/>
      <c r="Q22" s="802"/>
      <c r="R22" s="802"/>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8"/>
      <c r="BA22" s="808"/>
    </row>
    <row r="23" spans="1:146" ht="9" customHeight="1">
      <c r="A23" s="809" t="s">
        <v>996</v>
      </c>
      <c r="B23" s="809"/>
      <c r="C23" s="809"/>
      <c r="D23" s="809"/>
      <c r="E23" s="809"/>
      <c r="F23" s="809"/>
      <c r="G23" s="810" t="s">
        <v>997</v>
      </c>
      <c r="H23" s="810"/>
      <c r="I23" s="810"/>
      <c r="J23" s="810"/>
      <c r="K23" s="810"/>
      <c r="L23" s="810"/>
      <c r="M23" s="810"/>
      <c r="N23" s="810"/>
      <c r="O23" s="810"/>
      <c r="P23" s="810"/>
      <c r="Q23" s="802"/>
      <c r="R23" s="802"/>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8"/>
      <c r="AY23" s="808"/>
      <c r="AZ23" s="808"/>
      <c r="BA23" s="808"/>
    </row>
    <row r="24" spans="1:146" ht="9" customHeight="1" thickBot="1">
      <c r="A24" s="809"/>
      <c r="B24" s="809"/>
      <c r="C24" s="809"/>
      <c r="D24" s="809"/>
      <c r="E24" s="809"/>
      <c r="F24" s="809"/>
      <c r="G24" s="810"/>
      <c r="H24" s="810"/>
      <c r="I24" s="810"/>
      <c r="J24" s="810"/>
      <c r="K24" s="810"/>
      <c r="L24" s="810"/>
      <c r="M24" s="810"/>
      <c r="N24" s="810"/>
      <c r="O24" s="810"/>
      <c r="P24" s="810"/>
      <c r="Q24" s="802"/>
      <c r="R24" s="802"/>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row>
    <row r="25" spans="1:146" ht="10.5" customHeight="1">
      <c r="A25" s="842" t="s">
        <v>998</v>
      </c>
      <c r="B25" s="842"/>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3"/>
      <c r="AK25" s="826" t="s">
        <v>999</v>
      </c>
      <c r="AL25" s="820"/>
      <c r="AM25" s="846"/>
      <c r="AN25" s="848" t="s">
        <v>1000</v>
      </c>
      <c r="AO25" s="820"/>
      <c r="AP25" s="1086" t="str">
        <f>IF(TRIM(input_date)="","",TEXT(input_date,"e"))</f>
        <v/>
      </c>
      <c r="AQ25" s="1086"/>
      <c r="AR25" s="820" t="s">
        <v>1001</v>
      </c>
      <c r="AS25" s="820"/>
      <c r="AT25" s="1086" t="str">
        <f>IF(TRIM(input_date)="","",MONTH(input_date))</f>
        <v/>
      </c>
      <c r="AU25" s="1086"/>
      <c r="AV25" s="820" t="s">
        <v>1002</v>
      </c>
      <c r="AW25" s="820"/>
      <c r="AX25" s="1086" t="str">
        <f>IF(TRIM(input_date)="","",DAY(input_date))</f>
        <v/>
      </c>
      <c r="AY25" s="1086"/>
      <c r="AZ25" s="820" t="s">
        <v>1003</v>
      </c>
      <c r="BA25" s="824"/>
    </row>
    <row r="26" spans="1:146" ht="10.5" customHeight="1" thickBot="1">
      <c r="A26" s="844"/>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5"/>
      <c r="AK26" s="828"/>
      <c r="AL26" s="1006"/>
      <c r="AM26" s="847"/>
      <c r="AN26" s="849"/>
      <c r="AO26" s="1006"/>
      <c r="AP26" s="1087"/>
      <c r="AQ26" s="1087"/>
      <c r="AR26" s="1006"/>
      <c r="AS26" s="1006"/>
      <c r="AT26" s="1087"/>
      <c r="AU26" s="1087"/>
      <c r="AV26" s="1006"/>
      <c r="AW26" s="1006"/>
      <c r="AX26" s="1087"/>
      <c r="AY26" s="1087"/>
      <c r="AZ26" s="1006"/>
      <c r="BA26" s="825"/>
      <c r="DW26" s="462" t="s">
        <v>1500</v>
      </c>
      <c r="EL26" s="206" t="s">
        <v>1004</v>
      </c>
      <c r="EM26" s="353"/>
      <c r="EN26" s="32"/>
      <c r="EO26" s="32"/>
      <c r="EP26" s="32"/>
    </row>
    <row r="27" spans="1:146" ht="11.25" customHeight="1">
      <c r="A27" s="826" t="s">
        <v>1005</v>
      </c>
      <c r="B27" s="820"/>
      <c r="C27" s="820"/>
      <c r="D27" s="820"/>
      <c r="E27" s="820"/>
      <c r="F27" s="820"/>
      <c r="G27" s="829" t="s">
        <v>1006</v>
      </c>
      <c r="H27" s="830"/>
      <c r="I27" s="830"/>
      <c r="J27" s="830"/>
      <c r="K27" s="830"/>
      <c r="L27" s="831"/>
      <c r="M27" s="1088"/>
      <c r="N27" s="1089"/>
      <c r="O27" s="1089"/>
      <c r="P27" s="1089"/>
      <c r="Q27" s="1089"/>
      <c r="R27" s="1089"/>
      <c r="S27" s="1089"/>
      <c r="T27" s="1089"/>
      <c r="U27" s="1089"/>
      <c r="V27" s="1089"/>
      <c r="W27" s="1089"/>
      <c r="X27" s="1089"/>
      <c r="Y27" s="1089"/>
      <c r="Z27" s="1089"/>
      <c r="AA27" s="1089"/>
      <c r="AB27" s="1089"/>
      <c r="AC27" s="1089"/>
      <c r="AD27" s="1089"/>
      <c r="AE27" s="1089"/>
      <c r="AF27" s="1089"/>
      <c r="AG27" s="1089"/>
      <c r="AH27" s="820" t="s">
        <v>1007</v>
      </c>
      <c r="AI27" s="1090" t="str">
        <f>IF(TRIM(license_count)="","",license_count)</f>
        <v/>
      </c>
      <c r="AJ27" s="1090"/>
      <c r="AK27" s="1090"/>
      <c r="AL27" s="1090"/>
      <c r="AM27" s="1092" t="s">
        <v>1008</v>
      </c>
      <c r="AN27" s="1092" t="s">
        <v>1009</v>
      </c>
      <c r="AO27" s="1092"/>
      <c r="AP27" s="1093" t="str">
        <f>IF(TRIM(license_no)="","",license_no)</f>
        <v/>
      </c>
      <c r="AQ27" s="1093"/>
      <c r="AR27" s="1093"/>
      <c r="AS27" s="1093"/>
      <c r="AT27" s="1093"/>
      <c r="AU27" s="1093"/>
      <c r="AV27" s="1093"/>
      <c r="AW27" s="1093"/>
      <c r="AX27" s="1093"/>
      <c r="AY27" s="1093"/>
      <c r="AZ27" s="802" t="s">
        <v>1010</v>
      </c>
      <c r="BA27" s="851"/>
      <c r="DU27" s="207"/>
      <c r="DV27" s="206" t="s">
        <v>1011</v>
      </c>
      <c r="DW27" s="209" t="s">
        <v>227</v>
      </c>
      <c r="DX27" s="32"/>
      <c r="DY27" s="32"/>
      <c r="DZ27" s="32"/>
      <c r="EL27" s="206" t="s">
        <v>1013</v>
      </c>
    </row>
    <row r="28" spans="1:146" ht="11.25" customHeight="1">
      <c r="A28" s="827"/>
      <c r="B28" s="802"/>
      <c r="C28" s="802"/>
      <c r="D28" s="802"/>
      <c r="E28" s="802"/>
      <c r="F28" s="802"/>
      <c r="G28" s="832"/>
      <c r="H28" s="833"/>
      <c r="I28" s="833"/>
      <c r="J28" s="833"/>
      <c r="K28" s="833"/>
      <c r="L28" s="834"/>
      <c r="M28" s="1032"/>
      <c r="N28" s="964"/>
      <c r="O28" s="964"/>
      <c r="P28" s="964"/>
      <c r="Q28" s="964"/>
      <c r="R28" s="964"/>
      <c r="S28" s="964"/>
      <c r="T28" s="964"/>
      <c r="U28" s="964"/>
      <c r="V28" s="964"/>
      <c r="W28" s="964"/>
      <c r="X28" s="964"/>
      <c r="Y28" s="964"/>
      <c r="Z28" s="964"/>
      <c r="AA28" s="964"/>
      <c r="AB28" s="964"/>
      <c r="AC28" s="964"/>
      <c r="AD28" s="964"/>
      <c r="AE28" s="964"/>
      <c r="AF28" s="964"/>
      <c r="AG28" s="964"/>
      <c r="AH28" s="803"/>
      <c r="AI28" s="1091"/>
      <c r="AJ28" s="1091"/>
      <c r="AK28" s="1091"/>
      <c r="AL28" s="1091"/>
      <c r="AM28" s="803"/>
      <c r="AN28" s="803"/>
      <c r="AO28" s="803"/>
      <c r="AP28" s="1091"/>
      <c r="AQ28" s="1091"/>
      <c r="AR28" s="1091"/>
      <c r="AS28" s="1091"/>
      <c r="AT28" s="1091"/>
      <c r="AU28" s="1091"/>
      <c r="AV28" s="1091"/>
      <c r="AW28" s="1091"/>
      <c r="AX28" s="1091"/>
      <c r="AY28" s="1091"/>
      <c r="AZ28" s="803"/>
      <c r="BA28" s="852"/>
      <c r="DU28" s="204"/>
      <c r="DV28" s="205" t="s">
        <v>1014</v>
      </c>
      <c r="DW28" s="209" t="s">
        <v>223</v>
      </c>
      <c r="EL28" s="206" t="s">
        <v>1016</v>
      </c>
      <c r="EM28" s="208" t="s">
        <v>1017</v>
      </c>
      <c r="EN28" s="209"/>
    </row>
    <row r="29" spans="1:146" ht="11.25" customHeight="1">
      <c r="A29" s="827"/>
      <c r="B29" s="802"/>
      <c r="C29" s="802"/>
      <c r="D29" s="802"/>
      <c r="E29" s="802"/>
      <c r="F29" s="802"/>
      <c r="G29" s="832" t="s">
        <v>1018</v>
      </c>
      <c r="H29" s="833"/>
      <c r="I29" s="833"/>
      <c r="J29" s="833"/>
      <c r="K29" s="833"/>
      <c r="L29" s="834"/>
      <c r="M29" s="856" t="s">
        <v>668</v>
      </c>
      <c r="N29" s="857"/>
      <c r="O29" s="857"/>
      <c r="P29" s="857"/>
      <c r="Q29" s="857"/>
      <c r="R29" s="1096" t="str">
        <f>IF(ISBLANK(license_date),"",TEXT(license_date,"e"))</f>
        <v/>
      </c>
      <c r="S29" s="1096"/>
      <c r="T29" s="1096"/>
      <c r="U29" s="801" t="s">
        <v>1001</v>
      </c>
      <c r="V29" s="801"/>
      <c r="W29" s="1096" t="str">
        <f>IF(ISBLANK(license_date),"",MONTH(license_date))</f>
        <v/>
      </c>
      <c r="X29" s="1096"/>
      <c r="Y29" s="1096"/>
      <c r="Z29" s="801" t="s">
        <v>1002</v>
      </c>
      <c r="AA29" s="801"/>
      <c r="AB29" s="1096" t="str">
        <f>IF(ISBLANK(license_date),"",DAY(license_date))</f>
        <v/>
      </c>
      <c r="AC29" s="1096"/>
      <c r="AD29" s="1096"/>
      <c r="AE29" s="801" t="s">
        <v>1003</v>
      </c>
      <c r="AF29" s="864"/>
      <c r="AG29" s="868" t="s">
        <v>1019</v>
      </c>
      <c r="AH29" s="801"/>
      <c r="AI29" s="801"/>
      <c r="AJ29" s="801"/>
      <c r="AK29" s="864"/>
      <c r="AL29" s="868" t="s">
        <v>1020</v>
      </c>
      <c r="AM29" s="801"/>
      <c r="AN29" s="857" t="s">
        <v>668</v>
      </c>
      <c r="AO29" s="857"/>
      <c r="AP29" s="1096" t="str">
        <f>IF(TRIM(license_from)="","",TEXT(license_from,"e"))</f>
        <v/>
      </c>
      <c r="AQ29" s="1096"/>
      <c r="AR29" s="801" t="s">
        <v>1001</v>
      </c>
      <c r="AS29" s="801"/>
      <c r="AT29" s="1096" t="str">
        <f>IF(TRIM(license_from)="","",MONTH(license_from))</f>
        <v/>
      </c>
      <c r="AU29" s="1096"/>
      <c r="AV29" s="801" t="s">
        <v>1002</v>
      </c>
      <c r="AW29" s="801"/>
      <c r="AX29" s="861" t="str">
        <f>IF(TRIM(license_from)="","",DAY(license_from))</f>
        <v/>
      </c>
      <c r="AY29" s="861"/>
      <c r="AZ29" s="801" t="s">
        <v>1003</v>
      </c>
      <c r="BA29" s="867"/>
      <c r="DU29" s="204"/>
      <c r="DV29" s="205" t="s">
        <v>669</v>
      </c>
      <c r="DW29" s="209" t="s">
        <v>222</v>
      </c>
      <c r="EL29" s="206" t="s">
        <v>1022</v>
      </c>
      <c r="EM29" s="208" t="s">
        <v>1017</v>
      </c>
      <c r="EN29" s="209"/>
    </row>
    <row r="30" spans="1:146" ht="11.25" customHeight="1">
      <c r="A30" s="827"/>
      <c r="B30" s="802"/>
      <c r="C30" s="802"/>
      <c r="D30" s="802"/>
      <c r="E30" s="802"/>
      <c r="F30" s="802"/>
      <c r="G30" s="832"/>
      <c r="H30" s="833"/>
      <c r="I30" s="833"/>
      <c r="J30" s="833"/>
      <c r="K30" s="833"/>
      <c r="L30" s="834"/>
      <c r="M30" s="858"/>
      <c r="N30" s="859"/>
      <c r="O30" s="859"/>
      <c r="P30" s="859"/>
      <c r="Q30" s="859"/>
      <c r="R30" s="1090"/>
      <c r="S30" s="1090"/>
      <c r="T30" s="1090"/>
      <c r="U30" s="802"/>
      <c r="V30" s="802"/>
      <c r="W30" s="1090"/>
      <c r="X30" s="1090"/>
      <c r="Y30" s="1090"/>
      <c r="Z30" s="802"/>
      <c r="AA30" s="802"/>
      <c r="AB30" s="1090"/>
      <c r="AC30" s="1090"/>
      <c r="AD30" s="1090"/>
      <c r="AE30" s="802"/>
      <c r="AF30" s="865"/>
      <c r="AG30" s="871"/>
      <c r="AH30" s="802"/>
      <c r="AI30" s="802"/>
      <c r="AJ30" s="802"/>
      <c r="AK30" s="865"/>
      <c r="AL30" s="869"/>
      <c r="AM30" s="803"/>
      <c r="AN30" s="870"/>
      <c r="AO30" s="870"/>
      <c r="AP30" s="1091"/>
      <c r="AQ30" s="1091"/>
      <c r="AR30" s="803"/>
      <c r="AS30" s="803"/>
      <c r="AT30" s="1091"/>
      <c r="AU30" s="1091"/>
      <c r="AV30" s="803"/>
      <c r="AW30" s="803"/>
      <c r="AX30" s="866"/>
      <c r="AY30" s="866"/>
      <c r="AZ30" s="803"/>
      <c r="BA30" s="852"/>
      <c r="DU30" s="204"/>
      <c r="DV30" s="205" t="s">
        <v>1023</v>
      </c>
      <c r="DW30" s="209" t="s">
        <v>219</v>
      </c>
      <c r="EL30" s="206" t="s">
        <v>669</v>
      </c>
      <c r="EM30" s="208" t="s">
        <v>1017</v>
      </c>
      <c r="EN30" s="209"/>
    </row>
    <row r="31" spans="1:146" ht="11.25" customHeight="1">
      <c r="A31" s="827"/>
      <c r="B31" s="802"/>
      <c r="C31" s="802"/>
      <c r="D31" s="802"/>
      <c r="E31" s="802"/>
      <c r="F31" s="802"/>
      <c r="G31" s="832"/>
      <c r="H31" s="833"/>
      <c r="I31" s="833"/>
      <c r="J31" s="833"/>
      <c r="K31" s="833"/>
      <c r="L31" s="834"/>
      <c r="M31" s="858"/>
      <c r="N31" s="859"/>
      <c r="O31" s="859"/>
      <c r="P31" s="859"/>
      <c r="Q31" s="859"/>
      <c r="R31" s="1090"/>
      <c r="S31" s="1090"/>
      <c r="T31" s="1090"/>
      <c r="U31" s="802"/>
      <c r="V31" s="802"/>
      <c r="W31" s="1090"/>
      <c r="X31" s="1090"/>
      <c r="Y31" s="1090"/>
      <c r="Z31" s="802"/>
      <c r="AA31" s="802"/>
      <c r="AB31" s="1090"/>
      <c r="AC31" s="1090"/>
      <c r="AD31" s="1090"/>
      <c r="AE31" s="802"/>
      <c r="AF31" s="865"/>
      <c r="AG31" s="871"/>
      <c r="AH31" s="802"/>
      <c r="AI31" s="802"/>
      <c r="AJ31" s="802"/>
      <c r="AK31" s="865"/>
      <c r="AL31" s="802" t="s">
        <v>1025</v>
      </c>
      <c r="AM31" s="802"/>
      <c r="AN31" s="857" t="s">
        <v>1026</v>
      </c>
      <c r="AO31" s="857"/>
      <c r="AP31" s="1096" t="str">
        <f>IF(TRIM(license_to)="","",TEXT(license_to,"e"))</f>
        <v/>
      </c>
      <c r="AQ31" s="1096"/>
      <c r="AR31" s="802" t="s">
        <v>1001</v>
      </c>
      <c r="AS31" s="802"/>
      <c r="AT31" s="1090" t="str">
        <f>IF(TRIM(license_to)="","",MONTH(license_to))</f>
        <v/>
      </c>
      <c r="AU31" s="1090"/>
      <c r="AV31" s="802" t="s">
        <v>1002</v>
      </c>
      <c r="AW31" s="802"/>
      <c r="AX31" s="1090" t="str">
        <f>IF(TRIM(license_to)="","",DAY(license_to))</f>
        <v/>
      </c>
      <c r="AY31" s="1090"/>
      <c r="AZ31" s="802" t="s">
        <v>1003</v>
      </c>
      <c r="BA31" s="851"/>
      <c r="DU31" s="204"/>
      <c r="DV31" s="205" t="s">
        <v>1027</v>
      </c>
      <c r="DW31" s="209" t="s">
        <v>228</v>
      </c>
      <c r="EL31" s="206" t="s">
        <v>1029</v>
      </c>
      <c r="EM31" s="208" t="s">
        <v>1017</v>
      </c>
      <c r="EN31" s="209"/>
    </row>
    <row r="32" spans="1:146" ht="11.25" customHeight="1">
      <c r="A32" s="828"/>
      <c r="B32" s="1006"/>
      <c r="C32" s="1006"/>
      <c r="D32" s="1006"/>
      <c r="E32" s="1006"/>
      <c r="F32" s="1006"/>
      <c r="G32" s="853"/>
      <c r="H32" s="854"/>
      <c r="I32" s="854"/>
      <c r="J32" s="854"/>
      <c r="K32" s="854"/>
      <c r="L32" s="855"/>
      <c r="M32" s="1094"/>
      <c r="N32" s="1095"/>
      <c r="O32" s="1095"/>
      <c r="P32" s="1095"/>
      <c r="Q32" s="1095"/>
      <c r="R32" s="1097"/>
      <c r="S32" s="1097"/>
      <c r="T32" s="1097"/>
      <c r="U32" s="1006"/>
      <c r="V32" s="1006"/>
      <c r="W32" s="1097"/>
      <c r="X32" s="1097"/>
      <c r="Y32" s="1097"/>
      <c r="Z32" s="1006"/>
      <c r="AA32" s="1006"/>
      <c r="AB32" s="1097"/>
      <c r="AC32" s="1097"/>
      <c r="AD32" s="1097"/>
      <c r="AE32" s="1006"/>
      <c r="AF32" s="847"/>
      <c r="AG32" s="849"/>
      <c r="AH32" s="1006"/>
      <c r="AI32" s="1006"/>
      <c r="AJ32" s="1006"/>
      <c r="AK32" s="847"/>
      <c r="AL32" s="1006"/>
      <c r="AM32" s="1006"/>
      <c r="AN32" s="1095"/>
      <c r="AO32" s="1095"/>
      <c r="AP32" s="1091"/>
      <c r="AQ32" s="1091"/>
      <c r="AR32" s="1006"/>
      <c r="AS32" s="1006"/>
      <c r="AT32" s="1097"/>
      <c r="AU32" s="1097"/>
      <c r="AV32" s="1006"/>
      <c r="AW32" s="1006"/>
      <c r="AX32" s="1097"/>
      <c r="AY32" s="1097"/>
      <c r="AZ32" s="1006"/>
      <c r="BA32" s="825"/>
      <c r="DU32" s="204"/>
      <c r="DV32" s="205" t="s">
        <v>1030</v>
      </c>
      <c r="DW32" s="209" t="s">
        <v>747</v>
      </c>
      <c r="EL32" s="206" t="s">
        <v>1032</v>
      </c>
      <c r="EM32" s="208" t="s">
        <v>1017</v>
      </c>
      <c r="EN32" s="209"/>
    </row>
    <row r="33" spans="1:144" ht="9" customHeight="1">
      <c r="A33" s="872" t="s">
        <v>1033</v>
      </c>
      <c r="B33" s="1098"/>
      <c r="C33" s="1098"/>
      <c r="D33" s="1098"/>
      <c r="E33" s="1098"/>
      <c r="F33" s="874"/>
      <c r="G33" s="881" t="s">
        <v>1034</v>
      </c>
      <c r="H33" s="882"/>
      <c r="I33" s="882"/>
      <c r="J33" s="882"/>
      <c r="K33" s="882"/>
      <c r="L33" s="882"/>
      <c r="M33" s="1100"/>
      <c r="N33" s="1101"/>
      <c r="O33" s="1101"/>
      <c r="P33" s="1101"/>
      <c r="Q33" s="1101"/>
      <c r="R33" s="1101"/>
      <c r="S33" s="1101"/>
      <c r="T33" s="1101"/>
      <c r="U33" s="1101"/>
      <c r="V33" s="1101"/>
      <c r="W33" s="1101"/>
      <c r="X33" s="1101"/>
      <c r="Y33" s="1101"/>
      <c r="Z33" s="1101"/>
      <c r="AA33" s="1101"/>
      <c r="AB33" s="1101"/>
      <c r="AC33" s="1101"/>
      <c r="AD33" s="1101"/>
      <c r="AE33" s="1101"/>
      <c r="AF33" s="1101"/>
      <c r="AG33" s="1101"/>
      <c r="AH33" s="1101"/>
      <c r="AI33" s="1101"/>
      <c r="AJ33" s="1101"/>
      <c r="AK33" s="1101"/>
      <c r="AL33" s="1101"/>
      <c r="AM33" s="1101"/>
      <c r="AN33" s="1101"/>
      <c r="AO33" s="1101"/>
      <c r="AP33" s="1101"/>
      <c r="AQ33" s="1101"/>
      <c r="AR33" s="1101"/>
      <c r="AS33" s="1101"/>
      <c r="AT33" s="1101"/>
      <c r="AU33" s="1101"/>
      <c r="AV33" s="1101"/>
      <c r="AW33" s="1101"/>
      <c r="AX33" s="1101"/>
      <c r="AY33" s="1101"/>
      <c r="AZ33" s="1101"/>
      <c r="BA33" s="1102"/>
      <c r="DU33" s="204"/>
      <c r="DV33" s="205" t="s">
        <v>673</v>
      </c>
      <c r="DW33" s="209" t="s">
        <v>157</v>
      </c>
      <c r="EL33" s="206" t="s">
        <v>1036</v>
      </c>
      <c r="EM33" s="208" t="s">
        <v>1017</v>
      </c>
      <c r="EN33" s="209"/>
    </row>
    <row r="34" spans="1:144" ht="9" customHeight="1">
      <c r="A34" s="875"/>
      <c r="B34" s="876"/>
      <c r="C34" s="876"/>
      <c r="D34" s="876"/>
      <c r="E34" s="876"/>
      <c r="F34" s="877"/>
      <c r="G34" s="883"/>
      <c r="H34" s="884"/>
      <c r="I34" s="884"/>
      <c r="J34" s="884"/>
      <c r="K34" s="884"/>
      <c r="L34" s="884"/>
      <c r="M34" s="1103"/>
      <c r="N34" s="1104"/>
      <c r="O34" s="1104"/>
      <c r="P34" s="1104"/>
      <c r="Q34" s="1104"/>
      <c r="R34" s="1104"/>
      <c r="S34" s="1104"/>
      <c r="T34" s="1104"/>
      <c r="U34" s="1104"/>
      <c r="V34" s="1104"/>
      <c r="W34" s="1104"/>
      <c r="X34" s="1104"/>
      <c r="Y34" s="1104"/>
      <c r="Z34" s="1104"/>
      <c r="AA34" s="1104"/>
      <c r="AB34" s="1104"/>
      <c r="AC34" s="1104"/>
      <c r="AD34" s="1104"/>
      <c r="AE34" s="1104"/>
      <c r="AF34" s="1104"/>
      <c r="AG34" s="1104"/>
      <c r="AH34" s="1104"/>
      <c r="AI34" s="1104"/>
      <c r="AJ34" s="1104"/>
      <c r="AK34" s="1104"/>
      <c r="AL34" s="1104"/>
      <c r="AM34" s="1104"/>
      <c r="AN34" s="1104"/>
      <c r="AO34" s="1104"/>
      <c r="AP34" s="1104"/>
      <c r="AQ34" s="1104"/>
      <c r="AR34" s="1104"/>
      <c r="AS34" s="1104"/>
      <c r="AT34" s="1104"/>
      <c r="AU34" s="1104"/>
      <c r="AV34" s="1104"/>
      <c r="AW34" s="1104"/>
      <c r="AX34" s="1104"/>
      <c r="AY34" s="1104"/>
      <c r="AZ34" s="1104"/>
      <c r="BA34" s="1105"/>
      <c r="DU34" s="204"/>
      <c r="DV34" s="205" t="s">
        <v>1037</v>
      </c>
      <c r="DW34" s="209" t="s">
        <v>158</v>
      </c>
      <c r="EL34" s="206" t="s">
        <v>673</v>
      </c>
      <c r="EM34" s="208" t="s">
        <v>1017</v>
      </c>
      <c r="EN34" s="209"/>
    </row>
    <row r="35" spans="1:144" ht="11.25" customHeight="1">
      <c r="A35" s="875"/>
      <c r="B35" s="876"/>
      <c r="C35" s="876"/>
      <c r="D35" s="876"/>
      <c r="E35" s="876"/>
      <c r="F35" s="877"/>
      <c r="G35" s="868" t="s">
        <v>1039</v>
      </c>
      <c r="H35" s="801"/>
      <c r="I35" s="801"/>
      <c r="J35" s="801"/>
      <c r="K35" s="801"/>
      <c r="L35" s="891"/>
      <c r="M35" s="1107"/>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9"/>
      <c r="DU35" s="204"/>
      <c r="DV35" s="205" t="s">
        <v>1040</v>
      </c>
      <c r="DW35" s="209" t="s">
        <v>789</v>
      </c>
      <c r="EL35" s="206" t="s">
        <v>1042</v>
      </c>
      <c r="EM35" s="208" t="s">
        <v>1017</v>
      </c>
      <c r="EN35" s="209"/>
    </row>
    <row r="36" spans="1:144" ht="11.25" customHeight="1">
      <c r="A36" s="875"/>
      <c r="B36" s="876"/>
      <c r="C36" s="876"/>
      <c r="D36" s="876"/>
      <c r="E36" s="876"/>
      <c r="F36" s="877"/>
      <c r="G36" s="871"/>
      <c r="H36" s="802"/>
      <c r="I36" s="802"/>
      <c r="J36" s="802"/>
      <c r="K36" s="802"/>
      <c r="L36" s="1106"/>
      <c r="M36" s="1110"/>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2"/>
      <c r="DU36" s="204"/>
      <c r="DV36" s="205" t="s">
        <v>1043</v>
      </c>
      <c r="DW36" s="209" t="s">
        <v>161</v>
      </c>
      <c r="EL36" s="206" t="s">
        <v>1045</v>
      </c>
      <c r="EM36" s="208" t="s">
        <v>1017</v>
      </c>
      <c r="EN36" s="209"/>
    </row>
    <row r="37" spans="1:144" ht="11.25" customHeight="1">
      <c r="A37" s="875"/>
      <c r="B37" s="876"/>
      <c r="C37" s="876"/>
      <c r="D37" s="876"/>
      <c r="E37" s="876"/>
      <c r="F37" s="877"/>
      <c r="G37" s="869"/>
      <c r="H37" s="803"/>
      <c r="I37" s="803"/>
      <c r="J37" s="803"/>
      <c r="K37" s="803"/>
      <c r="L37" s="893"/>
      <c r="M37" s="1113"/>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4"/>
      <c r="AS37" s="1114"/>
      <c r="AT37" s="1114"/>
      <c r="AU37" s="1114"/>
      <c r="AV37" s="1114"/>
      <c r="AW37" s="1114"/>
      <c r="AX37" s="1114"/>
      <c r="AY37" s="1114"/>
      <c r="AZ37" s="1114"/>
      <c r="BA37" s="1115"/>
      <c r="DU37" s="204"/>
      <c r="DV37" s="205" t="s">
        <v>1046</v>
      </c>
      <c r="DW37" s="209" t="s">
        <v>162</v>
      </c>
      <c r="EL37" s="206" t="s">
        <v>1048</v>
      </c>
      <c r="EM37" s="208" t="s">
        <v>1017</v>
      </c>
      <c r="EN37" s="209"/>
    </row>
    <row r="38" spans="1:144" ht="11.25" customHeight="1">
      <c r="A38" s="875"/>
      <c r="B38" s="876"/>
      <c r="C38" s="876"/>
      <c r="D38" s="876"/>
      <c r="E38" s="876"/>
      <c r="F38" s="877"/>
      <c r="G38" s="903" t="s">
        <v>1049</v>
      </c>
      <c r="H38" s="904"/>
      <c r="I38" s="904"/>
      <c r="J38" s="904"/>
      <c r="K38" s="904"/>
      <c r="L38" s="904"/>
      <c r="M38" s="1116" t="s">
        <v>1050</v>
      </c>
      <c r="N38" s="777"/>
      <c r="O38" s="1117"/>
      <c r="P38" s="1117"/>
      <c r="Q38" s="1117"/>
      <c r="R38" s="1117"/>
      <c r="S38" s="1117"/>
      <c r="T38" s="1117"/>
      <c r="U38" s="1117"/>
      <c r="V38" s="1117"/>
      <c r="W38" s="1118"/>
      <c r="X38" s="1118"/>
      <c r="Y38" s="1118"/>
      <c r="Z38" s="1118"/>
      <c r="AA38" s="1118"/>
      <c r="AB38" s="1118"/>
      <c r="AC38" s="1118"/>
      <c r="AD38" s="1118"/>
      <c r="AE38" s="1118"/>
      <c r="AF38" s="1118"/>
      <c r="AG38" s="1118"/>
      <c r="AH38" s="1118"/>
      <c r="AI38" s="1118"/>
      <c r="AJ38" s="1118"/>
      <c r="AK38" s="1118"/>
      <c r="AL38" s="1118"/>
      <c r="AM38" s="1118"/>
      <c r="AN38" s="1118"/>
      <c r="AO38" s="1118"/>
      <c r="AP38" s="1118"/>
      <c r="AQ38" s="1118"/>
      <c r="AR38" s="1118"/>
      <c r="AS38" s="1118"/>
      <c r="AT38" s="1118"/>
      <c r="AU38" s="1118"/>
      <c r="AV38" s="1118"/>
      <c r="AW38" s="1118"/>
      <c r="AX38" s="1118"/>
      <c r="AY38" s="1118"/>
      <c r="AZ38" s="1118"/>
      <c r="BA38" s="1119"/>
      <c r="DU38" s="204"/>
      <c r="DV38" s="205" t="s">
        <v>1051</v>
      </c>
      <c r="DW38" s="209" t="s">
        <v>164</v>
      </c>
      <c r="EL38" s="206" t="s">
        <v>1053</v>
      </c>
      <c r="EM38" s="208" t="s">
        <v>1017</v>
      </c>
      <c r="EN38" s="209"/>
    </row>
    <row r="39" spans="1:144" ht="11.25" customHeight="1">
      <c r="A39" s="875"/>
      <c r="B39" s="876"/>
      <c r="C39" s="876"/>
      <c r="D39" s="876"/>
      <c r="E39" s="876"/>
      <c r="F39" s="877"/>
      <c r="G39" s="905"/>
      <c r="H39" s="904"/>
      <c r="I39" s="904"/>
      <c r="J39" s="904"/>
      <c r="K39" s="904"/>
      <c r="L39" s="904"/>
      <c r="M39" s="1110"/>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2"/>
      <c r="DU39" s="204"/>
      <c r="DV39" s="205" t="s">
        <v>1054</v>
      </c>
      <c r="DW39" s="209" t="s">
        <v>790</v>
      </c>
      <c r="EL39" s="206" t="s">
        <v>1056</v>
      </c>
      <c r="EM39" s="208" t="s">
        <v>1017</v>
      </c>
      <c r="EN39" s="209"/>
    </row>
    <row r="40" spans="1:144" ht="11.25" customHeight="1">
      <c r="A40" s="875"/>
      <c r="B40" s="876"/>
      <c r="C40" s="876"/>
      <c r="D40" s="876"/>
      <c r="E40" s="876"/>
      <c r="F40" s="877"/>
      <c r="G40" s="905"/>
      <c r="H40" s="904"/>
      <c r="I40" s="904"/>
      <c r="J40" s="904"/>
      <c r="K40" s="904"/>
      <c r="L40" s="904"/>
      <c r="M40" s="1113"/>
      <c r="N40" s="1114"/>
      <c r="O40" s="1114"/>
      <c r="P40" s="1114"/>
      <c r="Q40" s="1114"/>
      <c r="R40" s="1114"/>
      <c r="S40" s="1114"/>
      <c r="T40" s="1114"/>
      <c r="U40" s="1114"/>
      <c r="V40" s="1114"/>
      <c r="W40" s="1114"/>
      <c r="X40" s="1114"/>
      <c r="Y40" s="1114"/>
      <c r="Z40" s="1114"/>
      <c r="AA40" s="1114"/>
      <c r="AB40" s="1114"/>
      <c r="AC40" s="1114"/>
      <c r="AD40" s="1114"/>
      <c r="AE40" s="1114"/>
      <c r="AF40" s="1114"/>
      <c r="AG40" s="1114"/>
      <c r="AH40" s="1114"/>
      <c r="AI40" s="1114"/>
      <c r="AJ40" s="1114"/>
      <c r="AK40" s="1114"/>
      <c r="AL40" s="1114"/>
      <c r="AM40" s="1114"/>
      <c r="AN40" s="1114"/>
      <c r="AO40" s="1114"/>
      <c r="AP40" s="1114"/>
      <c r="AQ40" s="1114"/>
      <c r="AR40" s="1114"/>
      <c r="AS40" s="1114"/>
      <c r="AT40" s="1114"/>
      <c r="AU40" s="1114"/>
      <c r="AV40" s="1114"/>
      <c r="AW40" s="1114"/>
      <c r="AX40" s="1114"/>
      <c r="AY40" s="1114"/>
      <c r="AZ40" s="1114"/>
      <c r="BA40" s="1115"/>
      <c r="DU40" s="204"/>
      <c r="DV40" s="205" t="s">
        <v>1057</v>
      </c>
      <c r="DW40" s="209" t="s">
        <v>166</v>
      </c>
      <c r="EL40" s="206" t="s">
        <v>1059</v>
      </c>
      <c r="EM40" s="208" t="s">
        <v>1017</v>
      </c>
      <c r="EN40" s="209"/>
    </row>
    <row r="41" spans="1:144" ht="11.25" customHeight="1">
      <c r="A41" s="875"/>
      <c r="B41" s="876"/>
      <c r="C41" s="876"/>
      <c r="D41" s="876"/>
      <c r="E41" s="876"/>
      <c r="F41" s="877"/>
      <c r="G41" s="905" t="s">
        <v>1060</v>
      </c>
      <c r="H41" s="904"/>
      <c r="I41" s="904"/>
      <c r="J41" s="904"/>
      <c r="K41" s="904"/>
      <c r="L41" s="904"/>
      <c r="M41" s="1120"/>
      <c r="N41" s="1121"/>
      <c r="O41" s="1121"/>
      <c r="P41" s="1121"/>
      <c r="Q41" s="1121"/>
      <c r="R41" s="1121"/>
      <c r="S41" s="1121"/>
      <c r="T41" s="1121"/>
      <c r="U41" s="1121"/>
      <c r="V41" s="1121"/>
      <c r="W41" s="1121"/>
      <c r="X41" s="1121"/>
      <c r="Y41" s="1121"/>
      <c r="Z41" s="1121"/>
      <c r="AA41" s="1121"/>
      <c r="AB41" s="1121"/>
      <c r="AC41" s="1121"/>
      <c r="AD41" s="1122"/>
      <c r="AE41" s="868" t="s">
        <v>1061</v>
      </c>
      <c r="AF41" s="801"/>
      <c r="AG41" s="801"/>
      <c r="AH41" s="801"/>
      <c r="AI41" s="801"/>
      <c r="AJ41" s="864"/>
      <c r="AK41" s="1126"/>
      <c r="AL41" s="1121"/>
      <c r="AM41" s="1121"/>
      <c r="AN41" s="1121"/>
      <c r="AO41" s="1121"/>
      <c r="AP41" s="1121"/>
      <c r="AQ41" s="1121"/>
      <c r="AR41" s="1121"/>
      <c r="AS41" s="1121"/>
      <c r="AT41" s="1121"/>
      <c r="AU41" s="1121"/>
      <c r="AV41" s="1121"/>
      <c r="AW41" s="1121"/>
      <c r="AX41" s="1121"/>
      <c r="AY41" s="1121"/>
      <c r="AZ41" s="1121"/>
      <c r="BA41" s="1127"/>
      <c r="DU41" s="204"/>
      <c r="DV41" s="205" t="s">
        <v>1062</v>
      </c>
      <c r="DW41" s="209" t="s">
        <v>168</v>
      </c>
      <c r="EL41" s="206" t="s">
        <v>1064</v>
      </c>
      <c r="EM41" s="208" t="s">
        <v>1017</v>
      </c>
      <c r="EN41" s="209"/>
    </row>
    <row r="42" spans="1:144" ht="11.25" customHeight="1">
      <c r="A42" s="878"/>
      <c r="B42" s="1099"/>
      <c r="C42" s="1099"/>
      <c r="D42" s="1099"/>
      <c r="E42" s="1099"/>
      <c r="F42" s="880"/>
      <c r="G42" s="910"/>
      <c r="H42" s="911"/>
      <c r="I42" s="911"/>
      <c r="J42" s="911"/>
      <c r="K42" s="911"/>
      <c r="L42" s="911"/>
      <c r="M42" s="1123"/>
      <c r="N42" s="1124"/>
      <c r="O42" s="1124"/>
      <c r="P42" s="1124"/>
      <c r="Q42" s="1124"/>
      <c r="R42" s="1124"/>
      <c r="S42" s="1124"/>
      <c r="T42" s="1124"/>
      <c r="U42" s="1124"/>
      <c r="V42" s="1124"/>
      <c r="W42" s="1124"/>
      <c r="X42" s="1124"/>
      <c r="Y42" s="1124"/>
      <c r="Z42" s="1124"/>
      <c r="AA42" s="1124"/>
      <c r="AB42" s="1124"/>
      <c r="AC42" s="1124"/>
      <c r="AD42" s="1125"/>
      <c r="AE42" s="871"/>
      <c r="AF42" s="802"/>
      <c r="AG42" s="802"/>
      <c r="AH42" s="802"/>
      <c r="AI42" s="802"/>
      <c r="AJ42" s="865"/>
      <c r="AK42" s="1128"/>
      <c r="AL42" s="1124"/>
      <c r="AM42" s="1124"/>
      <c r="AN42" s="1124"/>
      <c r="AO42" s="1124"/>
      <c r="AP42" s="1124"/>
      <c r="AQ42" s="1124"/>
      <c r="AR42" s="1124"/>
      <c r="AS42" s="1124"/>
      <c r="AT42" s="1124"/>
      <c r="AU42" s="1124"/>
      <c r="AV42" s="1124"/>
      <c r="AW42" s="1124"/>
      <c r="AX42" s="1124"/>
      <c r="AY42" s="1124"/>
      <c r="AZ42" s="1124"/>
      <c r="BA42" s="1129"/>
      <c r="DU42" s="204"/>
      <c r="DV42" s="205" t="s">
        <v>683</v>
      </c>
      <c r="DW42" s="209" t="s">
        <v>169</v>
      </c>
      <c r="EL42" s="206" t="s">
        <v>1066</v>
      </c>
      <c r="EM42" s="208" t="s">
        <v>1017</v>
      </c>
      <c r="EN42" s="209"/>
    </row>
    <row r="43" spans="1:144" ht="26.25" customHeight="1">
      <c r="A43" s="922" t="s">
        <v>1067</v>
      </c>
      <c r="B43" s="1130"/>
      <c r="C43" s="1130"/>
      <c r="D43" s="1130"/>
      <c r="E43" s="1130"/>
      <c r="F43" s="924"/>
      <c r="G43" s="928" t="s">
        <v>1068</v>
      </c>
      <c r="H43" s="1131"/>
      <c r="I43" s="1131"/>
      <c r="J43" s="1131"/>
      <c r="K43" s="1131"/>
      <c r="L43" s="1132"/>
      <c r="M43" s="1133"/>
      <c r="N43" s="1134"/>
      <c r="O43" s="1134"/>
      <c r="P43" s="1134"/>
      <c r="Q43" s="1134"/>
      <c r="R43" s="1134"/>
      <c r="S43" s="1134"/>
      <c r="T43" s="1134"/>
      <c r="U43" s="1134"/>
      <c r="V43" s="1134"/>
      <c r="W43" s="1134"/>
      <c r="X43" s="1134"/>
      <c r="Y43" s="1134"/>
      <c r="Z43" s="1134"/>
      <c r="AA43" s="1134"/>
      <c r="AB43" s="1134"/>
      <c r="AC43" s="1134"/>
      <c r="AD43" s="1134"/>
      <c r="AE43" s="1134"/>
      <c r="AF43" s="1134"/>
      <c r="AG43" s="1134"/>
      <c r="AH43" s="1134"/>
      <c r="AI43" s="1134"/>
      <c r="AJ43" s="1134"/>
      <c r="AK43" s="1135"/>
      <c r="AL43" s="934" t="s">
        <v>1069</v>
      </c>
      <c r="AM43" s="935"/>
      <c r="AN43" s="935"/>
      <c r="AO43" s="935"/>
      <c r="AP43" s="935"/>
      <c r="AQ43" s="935"/>
      <c r="AR43" s="935"/>
      <c r="AS43" s="935"/>
      <c r="AT43" s="935"/>
      <c r="AU43" s="935"/>
      <c r="AV43" s="935"/>
      <c r="AW43" s="935"/>
      <c r="AX43" s="935"/>
      <c r="AY43" s="935"/>
      <c r="AZ43" s="935"/>
      <c r="BA43" s="936"/>
      <c r="DU43" s="204"/>
      <c r="DV43" s="205" t="s">
        <v>1070</v>
      </c>
      <c r="DW43" s="209" t="s">
        <v>171</v>
      </c>
      <c r="EL43" s="206" t="s">
        <v>683</v>
      </c>
      <c r="EM43" s="208" t="s">
        <v>687</v>
      </c>
      <c r="EN43" s="209"/>
    </row>
    <row r="44" spans="1:144" ht="26.25" customHeight="1">
      <c r="A44" s="925"/>
      <c r="B44" s="926"/>
      <c r="C44" s="926"/>
      <c r="D44" s="926"/>
      <c r="E44" s="926"/>
      <c r="F44" s="927"/>
      <c r="G44" s="937" t="s">
        <v>1071</v>
      </c>
      <c r="H44" s="938"/>
      <c r="I44" s="938"/>
      <c r="J44" s="938"/>
      <c r="K44" s="938"/>
      <c r="L44" s="939"/>
      <c r="M44" s="1136" t="str">
        <f>IF(ISBLANK(email2),"",email2)</f>
        <v/>
      </c>
      <c r="N44" s="1137"/>
      <c r="O44" s="1137"/>
      <c r="P44" s="1137"/>
      <c r="Q44" s="1137"/>
      <c r="R44" s="1137"/>
      <c r="S44" s="1137"/>
      <c r="T44" s="1137"/>
      <c r="U44" s="1137"/>
      <c r="V44" s="1137"/>
      <c r="W44" s="1137"/>
      <c r="X44" s="1137"/>
      <c r="Y44" s="1137"/>
      <c r="Z44" s="1137"/>
      <c r="AA44" s="1137"/>
      <c r="AB44" s="1137"/>
      <c r="AC44" s="1137"/>
      <c r="AD44" s="1137"/>
      <c r="AE44" s="1137"/>
      <c r="AF44" s="1137"/>
      <c r="AG44" s="1137"/>
      <c r="AH44" s="1137"/>
      <c r="AI44" s="1137"/>
      <c r="AJ44" s="1137"/>
      <c r="AK44" s="1138"/>
      <c r="AL44" s="943" t="s">
        <v>1072</v>
      </c>
      <c r="AM44" s="944"/>
      <c r="AN44" s="944"/>
      <c r="AO44" s="944"/>
      <c r="AP44" s="944"/>
      <c r="AQ44" s="944"/>
      <c r="AR44" s="944"/>
      <c r="AS44" s="944"/>
      <c r="AT44" s="944"/>
      <c r="AU44" s="944"/>
      <c r="AV44" s="944"/>
      <c r="AW44" s="944"/>
      <c r="AX44" s="944"/>
      <c r="AY44" s="944"/>
      <c r="AZ44" s="944"/>
      <c r="BA44" s="945"/>
      <c r="DU44" s="204"/>
      <c r="DV44" s="205" t="s">
        <v>1073</v>
      </c>
      <c r="DW44" s="209" t="s">
        <v>175</v>
      </c>
      <c r="EL44" s="206" t="s">
        <v>690</v>
      </c>
      <c r="EM44" s="208" t="s">
        <v>691</v>
      </c>
      <c r="EN44" s="209"/>
    </row>
    <row r="45" spans="1:144" ht="9" customHeight="1">
      <c r="A45" s="946" t="s">
        <v>1074</v>
      </c>
      <c r="B45" s="1092"/>
      <c r="C45" s="1092"/>
      <c r="D45" s="1092"/>
      <c r="E45" s="1092"/>
      <c r="F45" s="1092"/>
      <c r="G45" s="947" t="s">
        <v>1034</v>
      </c>
      <c r="H45" s="1139"/>
      <c r="I45" s="1139"/>
      <c r="J45" s="1139"/>
      <c r="K45" s="1139"/>
      <c r="L45" s="1140"/>
      <c r="M45" s="1141"/>
      <c r="N45" s="1142"/>
      <c r="O45" s="1142"/>
      <c r="P45" s="1142"/>
      <c r="Q45" s="1142"/>
      <c r="R45" s="1142"/>
      <c r="S45" s="1142"/>
      <c r="T45" s="1142"/>
      <c r="U45" s="1142"/>
      <c r="V45" s="1142"/>
      <c r="W45" s="1142"/>
      <c r="X45" s="1142"/>
      <c r="Y45" s="1142"/>
      <c r="Z45" s="1142"/>
      <c r="AA45" s="1142"/>
      <c r="AB45" s="1142"/>
      <c r="AC45" s="1143"/>
      <c r="AD45" s="955" t="s">
        <v>1075</v>
      </c>
      <c r="AE45" s="956"/>
      <c r="AF45" s="959"/>
      <c r="AG45" s="960"/>
      <c r="AH45" s="960"/>
      <c r="AI45" s="960"/>
      <c r="AJ45" s="1147"/>
      <c r="AK45" s="1147"/>
      <c r="AL45" s="1147"/>
      <c r="AM45" s="1147"/>
      <c r="AN45" s="1092" t="s">
        <v>1001</v>
      </c>
      <c r="AO45" s="1092"/>
      <c r="AP45" s="1147"/>
      <c r="AQ45" s="1147"/>
      <c r="AR45" s="1092" t="s">
        <v>1002</v>
      </c>
      <c r="AS45" s="1092"/>
      <c r="AT45" s="1147"/>
      <c r="AU45" s="1147"/>
      <c r="AV45" s="1092" t="s">
        <v>1003</v>
      </c>
      <c r="AW45" s="966"/>
      <c r="AX45" s="968" t="s">
        <v>1076</v>
      </c>
      <c r="AY45" s="959"/>
      <c r="AZ45" s="960"/>
      <c r="BA45" s="971"/>
      <c r="DU45" s="204"/>
      <c r="DV45" s="205" t="s">
        <v>1077</v>
      </c>
      <c r="DW45" s="209" t="s">
        <v>179</v>
      </c>
      <c r="EL45" s="206" t="s">
        <v>693</v>
      </c>
      <c r="EM45" s="208" t="s">
        <v>694</v>
      </c>
      <c r="EN45" s="209"/>
    </row>
    <row r="46" spans="1:144" ht="9" customHeight="1">
      <c r="A46" s="827"/>
      <c r="B46" s="802"/>
      <c r="C46" s="802"/>
      <c r="D46" s="802"/>
      <c r="E46" s="802"/>
      <c r="F46" s="802"/>
      <c r="G46" s="950"/>
      <c r="H46" s="951"/>
      <c r="I46" s="951"/>
      <c r="J46" s="951"/>
      <c r="K46" s="951"/>
      <c r="L46" s="952"/>
      <c r="M46" s="1144"/>
      <c r="N46" s="1145"/>
      <c r="O46" s="1145"/>
      <c r="P46" s="1145"/>
      <c r="Q46" s="1145"/>
      <c r="R46" s="1145"/>
      <c r="S46" s="1145"/>
      <c r="T46" s="1145"/>
      <c r="U46" s="1145"/>
      <c r="V46" s="1145"/>
      <c r="W46" s="1145"/>
      <c r="X46" s="1145"/>
      <c r="Y46" s="1145"/>
      <c r="Z46" s="1145"/>
      <c r="AA46" s="1145"/>
      <c r="AB46" s="1145"/>
      <c r="AC46" s="1146"/>
      <c r="AD46" s="770"/>
      <c r="AE46" s="957"/>
      <c r="AF46" s="961"/>
      <c r="AG46" s="962"/>
      <c r="AH46" s="962"/>
      <c r="AI46" s="962"/>
      <c r="AJ46" s="1148"/>
      <c r="AK46" s="1148"/>
      <c r="AL46" s="1148"/>
      <c r="AM46" s="1148"/>
      <c r="AN46" s="802"/>
      <c r="AO46" s="802"/>
      <c r="AP46" s="1148"/>
      <c r="AQ46" s="1148"/>
      <c r="AR46" s="802"/>
      <c r="AS46" s="802"/>
      <c r="AT46" s="1148"/>
      <c r="AU46" s="1148"/>
      <c r="AV46" s="802"/>
      <c r="AW46" s="865"/>
      <c r="AX46" s="969"/>
      <c r="AY46" s="961"/>
      <c r="AZ46" s="962"/>
      <c r="BA46" s="972"/>
      <c r="DU46" s="204"/>
      <c r="DV46" s="205" t="s">
        <v>1078</v>
      </c>
      <c r="DW46" s="209" t="s">
        <v>180</v>
      </c>
      <c r="EL46" s="206" t="s">
        <v>697</v>
      </c>
      <c r="EM46" s="208" t="s">
        <v>698</v>
      </c>
      <c r="EN46" s="209"/>
    </row>
    <row r="47" spans="1:144" ht="11.25" customHeight="1">
      <c r="A47" s="827"/>
      <c r="B47" s="802"/>
      <c r="C47" s="802"/>
      <c r="D47" s="802"/>
      <c r="E47" s="802"/>
      <c r="F47" s="802"/>
      <c r="G47" s="832" t="s">
        <v>1079</v>
      </c>
      <c r="H47" s="833"/>
      <c r="I47" s="833"/>
      <c r="J47" s="833"/>
      <c r="K47" s="833"/>
      <c r="L47" s="834"/>
      <c r="M47" s="1152"/>
      <c r="N47" s="1152"/>
      <c r="O47" s="1152"/>
      <c r="P47" s="1152"/>
      <c r="Q47" s="1152"/>
      <c r="R47" s="1152"/>
      <c r="S47" s="1152"/>
      <c r="T47" s="1152"/>
      <c r="U47" s="1152"/>
      <c r="V47" s="1152"/>
      <c r="W47" s="1152"/>
      <c r="X47" s="1152"/>
      <c r="Y47" s="1152"/>
      <c r="Z47" s="1152"/>
      <c r="AA47" s="1152"/>
      <c r="AB47" s="1152"/>
      <c r="AC47" s="1153"/>
      <c r="AD47" s="772"/>
      <c r="AE47" s="958"/>
      <c r="AF47" s="963"/>
      <c r="AG47" s="964"/>
      <c r="AH47" s="964"/>
      <c r="AI47" s="964"/>
      <c r="AJ47" s="1149"/>
      <c r="AK47" s="1149"/>
      <c r="AL47" s="1149"/>
      <c r="AM47" s="1149"/>
      <c r="AN47" s="802"/>
      <c r="AO47" s="802"/>
      <c r="AP47" s="1149"/>
      <c r="AQ47" s="1149"/>
      <c r="AR47" s="803"/>
      <c r="AS47" s="803"/>
      <c r="AT47" s="1149"/>
      <c r="AU47" s="1149"/>
      <c r="AV47" s="803"/>
      <c r="AW47" s="967"/>
      <c r="AX47" s="969"/>
      <c r="AY47" s="961"/>
      <c r="AZ47" s="962"/>
      <c r="BA47" s="972"/>
      <c r="DU47" s="204"/>
      <c r="DV47" s="205" t="s">
        <v>1080</v>
      </c>
      <c r="DW47" s="209" t="s">
        <v>181</v>
      </c>
      <c r="EL47" s="206" t="s">
        <v>700</v>
      </c>
      <c r="EM47" s="208" t="s">
        <v>701</v>
      </c>
      <c r="EN47" s="209"/>
    </row>
    <row r="48" spans="1:144" ht="11.25" customHeight="1">
      <c r="A48" s="827"/>
      <c r="B48" s="802"/>
      <c r="C48" s="802"/>
      <c r="D48" s="802"/>
      <c r="E48" s="802"/>
      <c r="F48" s="802"/>
      <c r="G48" s="832"/>
      <c r="H48" s="833"/>
      <c r="I48" s="833"/>
      <c r="J48" s="833"/>
      <c r="K48" s="833"/>
      <c r="L48" s="834"/>
      <c r="M48" s="1152"/>
      <c r="N48" s="1152"/>
      <c r="O48" s="1152"/>
      <c r="P48" s="1152"/>
      <c r="Q48" s="1152"/>
      <c r="R48" s="1152"/>
      <c r="S48" s="1152"/>
      <c r="T48" s="1152"/>
      <c r="U48" s="1152"/>
      <c r="V48" s="1152"/>
      <c r="W48" s="1152"/>
      <c r="X48" s="1152"/>
      <c r="Y48" s="1152"/>
      <c r="Z48" s="1152"/>
      <c r="AA48" s="1152"/>
      <c r="AB48" s="1152"/>
      <c r="AC48" s="1153"/>
      <c r="AD48" s="868" t="s">
        <v>1060</v>
      </c>
      <c r="AE48" s="801"/>
      <c r="AF48" s="864"/>
      <c r="AG48" s="1126"/>
      <c r="AH48" s="1121"/>
      <c r="AI48" s="1121"/>
      <c r="AJ48" s="1121"/>
      <c r="AK48" s="1121"/>
      <c r="AL48" s="1121"/>
      <c r="AM48" s="1121"/>
      <c r="AN48" s="1121"/>
      <c r="AO48" s="1121"/>
      <c r="AP48" s="1121"/>
      <c r="AQ48" s="1121"/>
      <c r="AR48" s="1121"/>
      <c r="AS48" s="1121"/>
      <c r="AT48" s="1121"/>
      <c r="AU48" s="1121"/>
      <c r="AV48" s="1121"/>
      <c r="AW48" s="1122"/>
      <c r="AX48" s="969"/>
      <c r="AY48" s="961"/>
      <c r="AZ48" s="962"/>
      <c r="BA48" s="972"/>
      <c r="DU48" s="204"/>
      <c r="DV48" s="205" t="s">
        <v>700</v>
      </c>
      <c r="DW48" s="209" t="s">
        <v>791</v>
      </c>
      <c r="EL48" s="206" t="s">
        <v>702</v>
      </c>
      <c r="EM48" s="208" t="s">
        <v>703</v>
      </c>
      <c r="EN48" s="209"/>
    </row>
    <row r="49" spans="1:144" ht="11.25" customHeight="1">
      <c r="A49" s="827"/>
      <c r="B49" s="802"/>
      <c r="C49" s="802"/>
      <c r="D49" s="802"/>
      <c r="E49" s="802"/>
      <c r="F49" s="802"/>
      <c r="G49" s="832"/>
      <c r="H49" s="833"/>
      <c r="I49" s="833"/>
      <c r="J49" s="833"/>
      <c r="K49" s="833"/>
      <c r="L49" s="834"/>
      <c r="M49" s="1154"/>
      <c r="N49" s="1154"/>
      <c r="O49" s="1154"/>
      <c r="P49" s="1154"/>
      <c r="Q49" s="1154"/>
      <c r="R49" s="1154"/>
      <c r="S49" s="1154"/>
      <c r="T49" s="1154"/>
      <c r="U49" s="1154"/>
      <c r="V49" s="1154"/>
      <c r="W49" s="1154"/>
      <c r="X49" s="1154"/>
      <c r="Y49" s="1154"/>
      <c r="Z49" s="1154"/>
      <c r="AA49" s="1154"/>
      <c r="AB49" s="1154"/>
      <c r="AC49" s="1155"/>
      <c r="AD49" s="869"/>
      <c r="AE49" s="803"/>
      <c r="AF49" s="967"/>
      <c r="AG49" s="1156"/>
      <c r="AH49" s="1149"/>
      <c r="AI49" s="1149"/>
      <c r="AJ49" s="1149"/>
      <c r="AK49" s="1149"/>
      <c r="AL49" s="1149"/>
      <c r="AM49" s="1149"/>
      <c r="AN49" s="1149"/>
      <c r="AO49" s="1149"/>
      <c r="AP49" s="1149"/>
      <c r="AQ49" s="1149"/>
      <c r="AR49" s="1149"/>
      <c r="AS49" s="1149"/>
      <c r="AT49" s="1149"/>
      <c r="AU49" s="1149"/>
      <c r="AV49" s="1149"/>
      <c r="AW49" s="1157"/>
      <c r="AX49" s="970"/>
      <c r="AY49" s="963"/>
      <c r="AZ49" s="964"/>
      <c r="BA49" s="973"/>
      <c r="DU49" s="204"/>
      <c r="DV49" s="205" t="s">
        <v>702</v>
      </c>
      <c r="DW49" s="209" t="s">
        <v>183</v>
      </c>
      <c r="EL49" s="206" t="s">
        <v>704</v>
      </c>
      <c r="EM49" s="208" t="s">
        <v>705</v>
      </c>
      <c r="EN49" s="209"/>
    </row>
    <row r="50" spans="1:144" ht="18" customHeight="1">
      <c r="A50" s="827"/>
      <c r="B50" s="802"/>
      <c r="C50" s="802"/>
      <c r="D50" s="802"/>
      <c r="E50" s="802"/>
      <c r="F50" s="802"/>
      <c r="G50" s="984" t="s">
        <v>1081</v>
      </c>
      <c r="H50" s="985"/>
      <c r="I50" s="985"/>
      <c r="J50" s="985"/>
      <c r="K50" s="985"/>
      <c r="L50" s="986"/>
      <c r="M50" s="987"/>
      <c r="N50" s="988"/>
      <c r="O50" s="988"/>
      <c r="P50" s="988"/>
      <c r="Q50" s="988"/>
      <c r="R50" s="988"/>
      <c r="S50" s="988"/>
      <c r="T50" s="988"/>
      <c r="U50" s="988"/>
      <c r="V50" s="988"/>
      <c r="W50" s="988"/>
      <c r="X50" s="988"/>
      <c r="Y50" s="988"/>
      <c r="Z50" s="988"/>
      <c r="AA50" s="988"/>
      <c r="AB50" s="988"/>
      <c r="AC50" s="988"/>
      <c r="AD50" s="988"/>
      <c r="AE50" s="988"/>
      <c r="AF50" s="988"/>
      <c r="AG50" s="988"/>
      <c r="AH50" s="988"/>
      <c r="AI50" s="211" t="s">
        <v>1082</v>
      </c>
      <c r="AJ50" s="1150" t="str">
        <f>IF(ISBLANK(VLOOKUP("代表者",daisei,10,FALSE)),"",VLOOKUP("代表者",daisei,10,FALSE))</f>
        <v/>
      </c>
      <c r="AK50" s="1150"/>
      <c r="AL50" s="1150"/>
      <c r="AM50" s="1150"/>
      <c r="AN50" s="1150"/>
      <c r="AO50" s="1150"/>
      <c r="AP50" s="1150"/>
      <c r="AQ50" s="1150"/>
      <c r="AR50" s="1150"/>
      <c r="AS50" s="1150"/>
      <c r="AT50" s="1150"/>
      <c r="AU50" s="1150"/>
      <c r="AV50" s="1150"/>
      <c r="AW50" s="1150"/>
      <c r="AX50" s="1150"/>
      <c r="AY50" s="1150"/>
      <c r="AZ50" s="1150"/>
      <c r="BA50" s="212" t="s">
        <v>1083</v>
      </c>
      <c r="DU50" s="204"/>
      <c r="DV50" s="205" t="s">
        <v>704</v>
      </c>
      <c r="DW50" s="209" t="s">
        <v>184</v>
      </c>
      <c r="EL50" s="206" t="s">
        <v>706</v>
      </c>
      <c r="EM50" s="208" t="s">
        <v>707</v>
      </c>
      <c r="EN50" s="209"/>
    </row>
    <row r="51" spans="1:144" ht="11.25" customHeight="1">
      <c r="A51" s="827"/>
      <c r="B51" s="802"/>
      <c r="C51" s="802"/>
      <c r="D51" s="802"/>
      <c r="E51" s="802"/>
      <c r="F51" s="802"/>
      <c r="G51" s="976" t="s">
        <v>1084</v>
      </c>
      <c r="H51" s="833"/>
      <c r="I51" s="833"/>
      <c r="J51" s="833"/>
      <c r="K51" s="833"/>
      <c r="L51" s="834"/>
      <c r="M51" s="777" t="s">
        <v>1085</v>
      </c>
      <c r="N51" s="777"/>
      <c r="O51" s="1151"/>
      <c r="P51" s="1151"/>
      <c r="Q51" s="1151"/>
      <c r="R51" s="1151"/>
      <c r="S51" s="1151"/>
      <c r="T51" s="1151"/>
      <c r="U51" s="1151"/>
      <c r="V51" s="1151"/>
      <c r="W51" s="1118"/>
      <c r="X51" s="1118"/>
      <c r="Y51" s="1118"/>
      <c r="Z51" s="1118"/>
      <c r="AA51" s="1118"/>
      <c r="AB51" s="1118"/>
      <c r="AC51" s="1118"/>
      <c r="AD51" s="1118"/>
      <c r="AE51" s="1118"/>
      <c r="AF51" s="1118"/>
      <c r="AG51" s="1118"/>
      <c r="AH51" s="1118"/>
      <c r="AI51" s="1118"/>
      <c r="AJ51" s="1118"/>
      <c r="AK51" s="1118"/>
      <c r="AL51" s="1118"/>
      <c r="AM51" s="1118"/>
      <c r="AN51" s="1118"/>
      <c r="AO51" s="1118"/>
      <c r="AP51" s="1118"/>
      <c r="AQ51" s="1118"/>
      <c r="AR51" s="1118"/>
      <c r="AS51" s="1118"/>
      <c r="AT51" s="1118"/>
      <c r="AU51" s="1118"/>
      <c r="AV51" s="1118"/>
      <c r="AW51" s="1118"/>
      <c r="AX51" s="1118"/>
      <c r="AY51" s="1118"/>
      <c r="AZ51" s="1118"/>
      <c r="BA51" s="1119"/>
      <c r="DU51" s="204"/>
      <c r="DV51" s="205" t="s">
        <v>706</v>
      </c>
      <c r="DW51" s="209" t="s">
        <v>185</v>
      </c>
      <c r="EL51" s="206" t="s">
        <v>708</v>
      </c>
      <c r="EM51" s="208" t="s">
        <v>709</v>
      </c>
      <c r="EN51" s="209"/>
    </row>
    <row r="52" spans="1:144" ht="11.25" customHeight="1">
      <c r="A52" s="827"/>
      <c r="B52" s="802"/>
      <c r="C52" s="802"/>
      <c r="D52" s="802"/>
      <c r="E52" s="802"/>
      <c r="F52" s="802"/>
      <c r="G52" s="976"/>
      <c r="H52" s="833"/>
      <c r="I52" s="833"/>
      <c r="J52" s="833"/>
      <c r="K52" s="833"/>
      <c r="L52" s="834"/>
      <c r="M52" s="1110"/>
      <c r="N52" s="1111"/>
      <c r="O52" s="1111"/>
      <c r="P52" s="1111"/>
      <c r="Q52" s="1111"/>
      <c r="R52" s="1111"/>
      <c r="S52" s="1111"/>
      <c r="T52" s="1111"/>
      <c r="U52" s="1111"/>
      <c r="V52" s="1111"/>
      <c r="W52" s="1111"/>
      <c r="X52" s="1111"/>
      <c r="Y52" s="1111"/>
      <c r="Z52" s="1111"/>
      <c r="AA52" s="1111"/>
      <c r="AB52" s="1111"/>
      <c r="AC52" s="1111"/>
      <c r="AD52" s="1111"/>
      <c r="AE52" s="1111"/>
      <c r="AF52" s="1111"/>
      <c r="AG52" s="1111"/>
      <c r="AH52" s="1111"/>
      <c r="AI52" s="1111"/>
      <c r="AJ52" s="1111"/>
      <c r="AK52" s="1111"/>
      <c r="AL52" s="1111"/>
      <c r="AM52" s="1111"/>
      <c r="AN52" s="1111"/>
      <c r="AO52" s="1111"/>
      <c r="AP52" s="1111"/>
      <c r="AQ52" s="1111"/>
      <c r="AR52" s="1111"/>
      <c r="AS52" s="1111"/>
      <c r="AT52" s="1111"/>
      <c r="AU52" s="1111"/>
      <c r="AV52" s="1111"/>
      <c r="AW52" s="1111"/>
      <c r="AX52" s="1111"/>
      <c r="AY52" s="1111"/>
      <c r="AZ52" s="1111"/>
      <c r="BA52" s="1112"/>
      <c r="DU52" s="204"/>
      <c r="DV52" s="205" t="s">
        <v>708</v>
      </c>
      <c r="DW52" s="209" t="s">
        <v>696</v>
      </c>
      <c r="EL52" s="206" t="s">
        <v>710</v>
      </c>
      <c r="EM52" s="208" t="s">
        <v>711</v>
      </c>
      <c r="EN52" s="209"/>
    </row>
    <row r="53" spans="1:144" ht="11.25" customHeight="1">
      <c r="A53" s="828"/>
      <c r="B53" s="1006"/>
      <c r="C53" s="1006"/>
      <c r="D53" s="1006"/>
      <c r="E53" s="1006"/>
      <c r="F53" s="1006"/>
      <c r="G53" s="853"/>
      <c r="H53" s="854"/>
      <c r="I53" s="854"/>
      <c r="J53" s="854"/>
      <c r="K53" s="854"/>
      <c r="L53" s="855"/>
      <c r="M53" s="1113"/>
      <c r="N53" s="1114"/>
      <c r="O53" s="1114"/>
      <c r="P53" s="1114"/>
      <c r="Q53" s="1114"/>
      <c r="R53" s="1114"/>
      <c r="S53" s="1114"/>
      <c r="T53" s="1114"/>
      <c r="U53" s="1114"/>
      <c r="V53" s="1114"/>
      <c r="W53" s="1114"/>
      <c r="X53" s="1114"/>
      <c r="Y53" s="1114"/>
      <c r="Z53" s="1114"/>
      <c r="AA53" s="1114"/>
      <c r="AB53" s="1114"/>
      <c r="AC53" s="1114"/>
      <c r="AD53" s="1114"/>
      <c r="AE53" s="1114"/>
      <c r="AF53" s="1114"/>
      <c r="AG53" s="1114"/>
      <c r="AH53" s="1114"/>
      <c r="AI53" s="1114"/>
      <c r="AJ53" s="1114"/>
      <c r="AK53" s="1114"/>
      <c r="AL53" s="1114"/>
      <c r="AM53" s="1114"/>
      <c r="AN53" s="1114"/>
      <c r="AO53" s="1114"/>
      <c r="AP53" s="1114"/>
      <c r="AQ53" s="1114"/>
      <c r="AR53" s="1114"/>
      <c r="AS53" s="1114"/>
      <c r="AT53" s="1114"/>
      <c r="AU53" s="1114"/>
      <c r="AV53" s="1114"/>
      <c r="AW53" s="1114"/>
      <c r="AX53" s="1114"/>
      <c r="AY53" s="1114"/>
      <c r="AZ53" s="1114"/>
      <c r="BA53" s="1115"/>
      <c r="DU53" s="204"/>
      <c r="DV53" s="205" t="s">
        <v>712</v>
      </c>
      <c r="DW53" s="209" t="s">
        <v>186</v>
      </c>
      <c r="EL53" s="206" t="s">
        <v>712</v>
      </c>
      <c r="EM53" s="208" t="s">
        <v>713</v>
      </c>
      <c r="EN53" s="209"/>
    </row>
    <row r="54" spans="1:144" ht="11.25" customHeight="1">
      <c r="A54" s="946" t="s">
        <v>1086</v>
      </c>
      <c r="B54" s="1092"/>
      <c r="C54" s="1092"/>
      <c r="D54" s="1092"/>
      <c r="E54" s="1092"/>
      <c r="F54" s="1092"/>
      <c r="G54" s="1007" t="s">
        <v>1087</v>
      </c>
      <c r="H54" s="1007"/>
      <c r="I54" s="1007"/>
      <c r="J54" s="1007"/>
      <c r="K54" s="1007"/>
      <c r="L54" s="1008"/>
      <c r="M54" s="1028"/>
      <c r="N54" s="960"/>
      <c r="O54" s="960"/>
      <c r="P54" s="960"/>
      <c r="Q54" s="960"/>
      <c r="R54" s="960"/>
      <c r="S54" s="960"/>
      <c r="T54" s="1029"/>
      <c r="U54" s="1010" t="s">
        <v>1088</v>
      </c>
      <c r="V54" s="1092"/>
      <c r="W54" s="1092"/>
      <c r="X54" s="1092"/>
      <c r="Y54" s="1092"/>
      <c r="Z54" s="1092"/>
      <c r="AA54" s="1092"/>
      <c r="AB54" s="1092"/>
      <c r="AC54" s="1092"/>
      <c r="AD54" s="966"/>
      <c r="AE54" s="959"/>
      <c r="AF54" s="960"/>
      <c r="AG54" s="960"/>
      <c r="AH54" s="960"/>
      <c r="AI54" s="1147"/>
      <c r="AJ54" s="1147"/>
      <c r="AK54" s="1147"/>
      <c r="AL54" s="1092" t="s">
        <v>1001</v>
      </c>
      <c r="AM54" s="1092"/>
      <c r="AN54" s="1147"/>
      <c r="AO54" s="1147"/>
      <c r="AP54" s="1147"/>
      <c r="AQ54" s="1147"/>
      <c r="AR54" s="1147"/>
      <c r="AS54" s="1092" t="s">
        <v>1002</v>
      </c>
      <c r="AT54" s="1092"/>
      <c r="AU54" s="1147"/>
      <c r="AV54" s="1147"/>
      <c r="AW54" s="1147"/>
      <c r="AX54" s="1147"/>
      <c r="AY54" s="1147"/>
      <c r="AZ54" s="1092" t="s">
        <v>1003</v>
      </c>
      <c r="BA54" s="1158"/>
      <c r="DU54" s="204"/>
      <c r="DV54" s="205" t="s">
        <v>714</v>
      </c>
      <c r="DW54" s="209" t="s">
        <v>189</v>
      </c>
      <c r="EL54" s="206" t="s">
        <v>714</v>
      </c>
      <c r="EM54" s="208" t="s">
        <v>715</v>
      </c>
      <c r="EN54" s="209"/>
    </row>
    <row r="55" spans="1:144" ht="11.25" customHeight="1">
      <c r="A55" s="827"/>
      <c r="B55" s="802"/>
      <c r="C55" s="802"/>
      <c r="D55" s="802"/>
      <c r="E55" s="802"/>
      <c r="F55" s="802"/>
      <c r="G55" s="1009"/>
      <c r="H55" s="1009"/>
      <c r="I55" s="1009"/>
      <c r="J55" s="1009"/>
      <c r="K55" s="1009"/>
      <c r="L55" s="905"/>
      <c r="M55" s="1030"/>
      <c r="N55" s="962"/>
      <c r="O55" s="962"/>
      <c r="P55" s="962"/>
      <c r="Q55" s="962"/>
      <c r="R55" s="962"/>
      <c r="S55" s="962"/>
      <c r="T55" s="1031"/>
      <c r="U55" s="871"/>
      <c r="V55" s="802"/>
      <c r="W55" s="802"/>
      <c r="X55" s="802"/>
      <c r="Y55" s="802"/>
      <c r="Z55" s="802"/>
      <c r="AA55" s="802"/>
      <c r="AB55" s="802"/>
      <c r="AC55" s="802"/>
      <c r="AD55" s="865"/>
      <c r="AE55" s="961"/>
      <c r="AF55" s="962"/>
      <c r="AG55" s="962"/>
      <c r="AH55" s="962"/>
      <c r="AI55" s="1149"/>
      <c r="AJ55" s="1149"/>
      <c r="AK55" s="1149"/>
      <c r="AL55" s="802"/>
      <c r="AM55" s="802"/>
      <c r="AN55" s="1149"/>
      <c r="AO55" s="1149"/>
      <c r="AP55" s="1149"/>
      <c r="AQ55" s="1149"/>
      <c r="AR55" s="1149"/>
      <c r="AS55" s="802"/>
      <c r="AT55" s="802"/>
      <c r="AU55" s="1148"/>
      <c r="AV55" s="1148"/>
      <c r="AW55" s="1148"/>
      <c r="AX55" s="1148"/>
      <c r="AY55" s="1148"/>
      <c r="AZ55" s="803"/>
      <c r="BA55" s="852"/>
      <c r="DU55" s="204"/>
      <c r="DV55" s="205" t="s">
        <v>716</v>
      </c>
      <c r="DW55" s="209" t="s">
        <v>190</v>
      </c>
      <c r="EL55" s="206" t="s">
        <v>716</v>
      </c>
      <c r="EM55" s="208" t="s">
        <v>717</v>
      </c>
      <c r="EN55" s="209"/>
    </row>
    <row r="56" spans="1:144" ht="11.25" customHeight="1">
      <c r="A56" s="827"/>
      <c r="B56" s="802"/>
      <c r="C56" s="802"/>
      <c r="D56" s="802"/>
      <c r="E56" s="802"/>
      <c r="F56" s="802"/>
      <c r="G56" s="1009"/>
      <c r="H56" s="1009"/>
      <c r="I56" s="1009"/>
      <c r="J56" s="1009"/>
      <c r="K56" s="1009"/>
      <c r="L56" s="905"/>
      <c r="M56" s="1030"/>
      <c r="N56" s="962"/>
      <c r="O56" s="962"/>
      <c r="P56" s="962"/>
      <c r="Q56" s="962"/>
      <c r="R56" s="962"/>
      <c r="S56" s="962"/>
      <c r="T56" s="1031"/>
      <c r="U56" s="868" t="s">
        <v>1089</v>
      </c>
      <c r="V56" s="801"/>
      <c r="W56" s="801"/>
      <c r="X56" s="801"/>
      <c r="Y56" s="801"/>
      <c r="Z56" s="801"/>
      <c r="AA56" s="801"/>
      <c r="AB56" s="801"/>
      <c r="AC56" s="801"/>
      <c r="AD56" s="864"/>
      <c r="AE56" s="1011"/>
      <c r="AF56" s="1012"/>
      <c r="AG56" s="1012"/>
      <c r="AH56" s="1012"/>
      <c r="AI56" s="1121" t="str">
        <f>IF(ISBLANK(kojin_open_date),"",TEXT(kojin_open_date,"e"))</f>
        <v/>
      </c>
      <c r="AJ56" s="1121"/>
      <c r="AK56" s="1121"/>
      <c r="AL56" s="801" t="s">
        <v>1001</v>
      </c>
      <c r="AM56" s="801"/>
      <c r="AN56" s="1121" t="str">
        <f>IF(ISBLANK(kojin_open_date),"",MONTH(kojin_open_date))</f>
        <v/>
      </c>
      <c r="AO56" s="1121"/>
      <c r="AP56" s="1121"/>
      <c r="AQ56" s="1121"/>
      <c r="AR56" s="1121"/>
      <c r="AS56" s="801" t="s">
        <v>1002</v>
      </c>
      <c r="AT56" s="801"/>
      <c r="AU56" s="1121" t="str">
        <f>IF(ISBLANK(kojin_open_date),"",DAY(kojin_open_date))</f>
        <v/>
      </c>
      <c r="AV56" s="1121"/>
      <c r="AW56" s="1121"/>
      <c r="AX56" s="1121"/>
      <c r="AY56" s="1121"/>
      <c r="AZ56" s="801" t="s">
        <v>1003</v>
      </c>
      <c r="BA56" s="867"/>
      <c r="DU56" s="204"/>
      <c r="DV56" s="205" t="s">
        <v>718</v>
      </c>
      <c r="DW56" s="209" t="s">
        <v>197</v>
      </c>
      <c r="EL56" s="206" t="s">
        <v>718</v>
      </c>
      <c r="EM56" s="208" t="s">
        <v>721</v>
      </c>
    </row>
    <row r="57" spans="1:144" ht="11.25" customHeight="1">
      <c r="A57" s="827"/>
      <c r="B57" s="802"/>
      <c r="C57" s="802"/>
      <c r="D57" s="802"/>
      <c r="E57" s="802"/>
      <c r="F57" s="802"/>
      <c r="G57" s="1009"/>
      <c r="H57" s="1009"/>
      <c r="I57" s="1009"/>
      <c r="J57" s="1009"/>
      <c r="K57" s="1009"/>
      <c r="L57" s="905"/>
      <c r="M57" s="1032"/>
      <c r="N57" s="964"/>
      <c r="O57" s="964"/>
      <c r="P57" s="964"/>
      <c r="Q57" s="964"/>
      <c r="R57" s="964"/>
      <c r="S57" s="964"/>
      <c r="T57" s="1033"/>
      <c r="U57" s="869"/>
      <c r="V57" s="803"/>
      <c r="W57" s="803"/>
      <c r="X57" s="803"/>
      <c r="Y57" s="803"/>
      <c r="Z57" s="803"/>
      <c r="AA57" s="803"/>
      <c r="AB57" s="803"/>
      <c r="AC57" s="803"/>
      <c r="AD57" s="967"/>
      <c r="AE57" s="961"/>
      <c r="AF57" s="962"/>
      <c r="AG57" s="962"/>
      <c r="AH57" s="962"/>
      <c r="AI57" s="1149"/>
      <c r="AJ57" s="1149"/>
      <c r="AK57" s="1149"/>
      <c r="AL57" s="803"/>
      <c r="AM57" s="803"/>
      <c r="AN57" s="1149"/>
      <c r="AO57" s="1149"/>
      <c r="AP57" s="1149"/>
      <c r="AQ57" s="1149"/>
      <c r="AR57" s="1149"/>
      <c r="AS57" s="803"/>
      <c r="AT57" s="803"/>
      <c r="AU57" s="1149"/>
      <c r="AV57" s="1149"/>
      <c r="AW57" s="1149"/>
      <c r="AX57" s="1149"/>
      <c r="AY57" s="1149"/>
      <c r="AZ57" s="803"/>
      <c r="BA57" s="852"/>
      <c r="DU57" s="204"/>
      <c r="DV57" s="205" t="s">
        <v>720</v>
      </c>
      <c r="DW57" s="209" t="s">
        <v>198</v>
      </c>
      <c r="EL57" s="206" t="s">
        <v>720</v>
      </c>
      <c r="EM57" s="208" t="s">
        <v>723</v>
      </c>
    </row>
    <row r="58" spans="1:144" ht="11.25" customHeight="1">
      <c r="A58" s="827"/>
      <c r="B58" s="802"/>
      <c r="C58" s="802"/>
      <c r="D58" s="802"/>
      <c r="E58" s="802"/>
      <c r="F58" s="802"/>
      <c r="G58" s="868" t="s">
        <v>1090</v>
      </c>
      <c r="H58" s="801"/>
      <c r="I58" s="801"/>
      <c r="J58" s="801"/>
      <c r="K58" s="801"/>
      <c r="L58" s="891"/>
      <c r="M58" s="1160"/>
      <c r="N58" s="1161"/>
      <c r="O58" s="1161"/>
      <c r="P58" s="1161"/>
      <c r="Q58" s="1161"/>
      <c r="R58" s="1161"/>
      <c r="S58" s="1161"/>
      <c r="T58" s="1001" t="s">
        <v>1091</v>
      </c>
      <c r="U58" s="801"/>
      <c r="V58" s="864"/>
      <c r="W58" s="868" t="s">
        <v>1092</v>
      </c>
      <c r="X58" s="801"/>
      <c r="Y58" s="801"/>
      <c r="Z58" s="801"/>
      <c r="AA58" s="801"/>
      <c r="AB58" s="801"/>
      <c r="AC58" s="1161"/>
      <c r="AD58" s="1161"/>
      <c r="AE58" s="1161"/>
      <c r="AF58" s="1161"/>
      <c r="AG58" s="801" t="s">
        <v>1093</v>
      </c>
      <c r="AH58" s="801"/>
      <c r="AI58" s="916" t="s">
        <v>1007</v>
      </c>
      <c r="AJ58" s="801" t="s">
        <v>1094</v>
      </c>
      <c r="AK58" s="801"/>
      <c r="AL58" s="801"/>
      <c r="AM58" s="801"/>
      <c r="AN58" s="801"/>
      <c r="AO58" s="801"/>
      <c r="AP58" s="801"/>
      <c r="AQ58" s="801"/>
      <c r="AR58" s="801"/>
      <c r="AS58" s="801"/>
      <c r="AT58" s="801"/>
      <c r="AU58" s="801"/>
      <c r="AV58" s="1161"/>
      <c r="AW58" s="1161"/>
      <c r="AX58" s="1161"/>
      <c r="AY58" s="801" t="s">
        <v>1093</v>
      </c>
      <c r="AZ58" s="801"/>
      <c r="BA58" s="994" t="s">
        <v>1008</v>
      </c>
      <c r="DU58" s="204"/>
      <c r="DV58" s="205" t="s">
        <v>722</v>
      </c>
      <c r="DW58" s="209" t="s">
        <v>199</v>
      </c>
      <c r="EL58" s="206" t="s">
        <v>722</v>
      </c>
      <c r="EM58" s="208" t="s">
        <v>725</v>
      </c>
    </row>
    <row r="59" spans="1:144" ht="11.25" customHeight="1">
      <c r="A59" s="828"/>
      <c r="B59" s="1006"/>
      <c r="C59" s="1006"/>
      <c r="D59" s="1006"/>
      <c r="E59" s="1006"/>
      <c r="F59" s="1006"/>
      <c r="G59" s="849"/>
      <c r="H59" s="1006"/>
      <c r="I59" s="1006"/>
      <c r="J59" s="1006"/>
      <c r="K59" s="1006"/>
      <c r="L59" s="1159"/>
      <c r="M59" s="1162"/>
      <c r="N59" s="1163"/>
      <c r="O59" s="1163"/>
      <c r="P59" s="1163"/>
      <c r="Q59" s="1163"/>
      <c r="R59" s="1163"/>
      <c r="S59" s="1163"/>
      <c r="T59" s="1006"/>
      <c r="U59" s="1006"/>
      <c r="V59" s="847"/>
      <c r="W59" s="849"/>
      <c r="X59" s="1006"/>
      <c r="Y59" s="1006"/>
      <c r="Z59" s="1006"/>
      <c r="AA59" s="1006"/>
      <c r="AB59" s="1006"/>
      <c r="AC59" s="1163"/>
      <c r="AD59" s="1163"/>
      <c r="AE59" s="1163"/>
      <c r="AF59" s="1163"/>
      <c r="AG59" s="1006"/>
      <c r="AH59" s="1006"/>
      <c r="AI59" s="1164"/>
      <c r="AJ59" s="1006"/>
      <c r="AK59" s="1006"/>
      <c r="AL59" s="1006"/>
      <c r="AM59" s="1006"/>
      <c r="AN59" s="1006"/>
      <c r="AO59" s="1006"/>
      <c r="AP59" s="1006"/>
      <c r="AQ59" s="1006"/>
      <c r="AR59" s="1006"/>
      <c r="AS59" s="1006"/>
      <c r="AT59" s="1006"/>
      <c r="AU59" s="1006"/>
      <c r="AV59" s="1163"/>
      <c r="AW59" s="1163"/>
      <c r="AX59" s="1163"/>
      <c r="AY59" s="1006"/>
      <c r="AZ59" s="1006"/>
      <c r="BA59" s="995"/>
      <c r="DU59" s="204"/>
      <c r="DV59" s="205" t="s">
        <v>724</v>
      </c>
      <c r="DW59" s="209" t="s">
        <v>203</v>
      </c>
      <c r="EL59" s="206" t="s">
        <v>724</v>
      </c>
      <c r="EM59" s="208" t="s">
        <v>727</v>
      </c>
    </row>
    <row r="60" spans="1:144" ht="9" customHeight="1">
      <c r="A60" s="946" t="s">
        <v>1095</v>
      </c>
      <c r="B60" s="1092"/>
      <c r="C60" s="1092"/>
      <c r="D60" s="1092"/>
      <c r="E60" s="1092"/>
      <c r="F60" s="1092"/>
      <c r="G60" s="947" t="s">
        <v>1034</v>
      </c>
      <c r="H60" s="1165"/>
      <c r="I60" s="1165"/>
      <c r="J60" s="1165"/>
      <c r="K60" s="1165"/>
      <c r="L60" s="1166"/>
      <c r="M60" s="1142"/>
      <c r="N60" s="1142"/>
      <c r="O60" s="1142"/>
      <c r="P60" s="1142"/>
      <c r="Q60" s="1142"/>
      <c r="R60" s="1142"/>
      <c r="S60" s="1142"/>
      <c r="T60" s="1142"/>
      <c r="U60" s="1142"/>
      <c r="V60" s="1142"/>
      <c r="W60" s="1142"/>
      <c r="X60" s="1142"/>
      <c r="Y60" s="1142"/>
      <c r="Z60" s="1142"/>
      <c r="AA60" s="1142"/>
      <c r="AB60" s="1142"/>
      <c r="AC60" s="1143"/>
      <c r="AD60" s="955" t="s">
        <v>1075</v>
      </c>
      <c r="AE60" s="956"/>
      <c r="AF60" s="959"/>
      <c r="AG60" s="960"/>
      <c r="AH60" s="960"/>
      <c r="AI60" s="960"/>
      <c r="AJ60" s="1147"/>
      <c r="AK60" s="1147"/>
      <c r="AL60" s="1147"/>
      <c r="AM60" s="1147"/>
      <c r="AN60" s="802" t="s">
        <v>1001</v>
      </c>
      <c r="AO60" s="802"/>
      <c r="AP60" s="1147"/>
      <c r="AQ60" s="1147"/>
      <c r="AR60" s="1092" t="s">
        <v>1002</v>
      </c>
      <c r="AS60" s="1092"/>
      <c r="AT60" s="1147"/>
      <c r="AU60" s="1147"/>
      <c r="AV60" s="1092" t="s">
        <v>1003</v>
      </c>
      <c r="AW60" s="966"/>
      <c r="AX60" s="1014" t="s">
        <v>1076</v>
      </c>
      <c r="AY60" s="959"/>
      <c r="AZ60" s="960"/>
      <c r="BA60" s="971"/>
      <c r="DU60" s="204"/>
      <c r="DV60" s="205" t="s">
        <v>726</v>
      </c>
      <c r="DW60" s="209" t="s">
        <v>206</v>
      </c>
      <c r="EL60" s="206" t="s">
        <v>726</v>
      </c>
      <c r="EM60" s="208" t="s">
        <v>719</v>
      </c>
    </row>
    <row r="61" spans="1:144" ht="9" customHeight="1">
      <c r="A61" s="827"/>
      <c r="B61" s="802"/>
      <c r="C61" s="802"/>
      <c r="D61" s="802"/>
      <c r="E61" s="802"/>
      <c r="F61" s="802"/>
      <c r="G61" s="869"/>
      <c r="H61" s="803"/>
      <c r="I61" s="803"/>
      <c r="J61" s="803"/>
      <c r="K61" s="803"/>
      <c r="L61" s="893"/>
      <c r="M61" s="1145"/>
      <c r="N61" s="1145"/>
      <c r="O61" s="1145"/>
      <c r="P61" s="1145"/>
      <c r="Q61" s="1145"/>
      <c r="R61" s="1145"/>
      <c r="S61" s="1145"/>
      <c r="T61" s="1145"/>
      <c r="U61" s="1145"/>
      <c r="V61" s="1145"/>
      <c r="W61" s="1145"/>
      <c r="X61" s="1145"/>
      <c r="Y61" s="1145"/>
      <c r="Z61" s="1145"/>
      <c r="AA61" s="1145"/>
      <c r="AB61" s="1145"/>
      <c r="AC61" s="1146"/>
      <c r="AD61" s="770"/>
      <c r="AE61" s="957"/>
      <c r="AF61" s="961"/>
      <c r="AG61" s="962"/>
      <c r="AH61" s="962"/>
      <c r="AI61" s="962"/>
      <c r="AJ61" s="1148"/>
      <c r="AK61" s="1148"/>
      <c r="AL61" s="1148"/>
      <c r="AM61" s="1148"/>
      <c r="AN61" s="802"/>
      <c r="AO61" s="802"/>
      <c r="AP61" s="1148"/>
      <c r="AQ61" s="1148"/>
      <c r="AR61" s="802"/>
      <c r="AS61" s="802"/>
      <c r="AT61" s="1148"/>
      <c r="AU61" s="1148"/>
      <c r="AV61" s="802"/>
      <c r="AW61" s="865"/>
      <c r="AX61" s="1015"/>
      <c r="AY61" s="961"/>
      <c r="AZ61" s="962"/>
      <c r="BA61" s="972"/>
      <c r="DU61" s="204"/>
      <c r="DV61" s="205" t="s">
        <v>728</v>
      </c>
      <c r="DW61" s="209" t="s">
        <v>207</v>
      </c>
      <c r="EL61" s="206" t="s">
        <v>728</v>
      </c>
      <c r="EM61" s="208" t="s">
        <v>729</v>
      </c>
      <c r="EN61" s="209"/>
    </row>
    <row r="62" spans="1:144" ht="11.25" customHeight="1">
      <c r="A62" s="827"/>
      <c r="B62" s="802"/>
      <c r="C62" s="802"/>
      <c r="D62" s="802"/>
      <c r="E62" s="802"/>
      <c r="F62" s="802"/>
      <c r="G62" s="832" t="s">
        <v>1079</v>
      </c>
      <c r="H62" s="833"/>
      <c r="I62" s="833"/>
      <c r="J62" s="833"/>
      <c r="K62" s="833"/>
      <c r="L62" s="834"/>
      <c r="M62" s="1152"/>
      <c r="N62" s="1152"/>
      <c r="O62" s="1152"/>
      <c r="P62" s="1152"/>
      <c r="Q62" s="1152"/>
      <c r="R62" s="1152"/>
      <c r="S62" s="1152"/>
      <c r="T62" s="1152"/>
      <c r="U62" s="1152"/>
      <c r="V62" s="1152"/>
      <c r="W62" s="1152"/>
      <c r="X62" s="1152"/>
      <c r="Y62" s="1152"/>
      <c r="Z62" s="1152"/>
      <c r="AA62" s="1152"/>
      <c r="AB62" s="1152"/>
      <c r="AC62" s="1153"/>
      <c r="AD62" s="772"/>
      <c r="AE62" s="958"/>
      <c r="AF62" s="963"/>
      <c r="AG62" s="964"/>
      <c r="AH62" s="964"/>
      <c r="AI62" s="964"/>
      <c r="AJ62" s="1149"/>
      <c r="AK62" s="1149"/>
      <c r="AL62" s="1149"/>
      <c r="AM62" s="1149"/>
      <c r="AN62" s="802"/>
      <c r="AO62" s="802"/>
      <c r="AP62" s="1149"/>
      <c r="AQ62" s="1149"/>
      <c r="AR62" s="803"/>
      <c r="AS62" s="803"/>
      <c r="AT62" s="1149"/>
      <c r="AU62" s="1149"/>
      <c r="AV62" s="803"/>
      <c r="AW62" s="967"/>
      <c r="AX62" s="1015"/>
      <c r="AY62" s="961"/>
      <c r="AZ62" s="962"/>
      <c r="BA62" s="972"/>
      <c r="DU62" s="204"/>
      <c r="DV62" s="205" t="s">
        <v>730</v>
      </c>
      <c r="DW62" s="209" t="s">
        <v>211</v>
      </c>
      <c r="EL62" s="206" t="s">
        <v>730</v>
      </c>
      <c r="EM62" s="208" t="s">
        <v>731</v>
      </c>
      <c r="EN62" s="209"/>
    </row>
    <row r="63" spans="1:144" ht="11.25" customHeight="1">
      <c r="A63" s="827"/>
      <c r="B63" s="802"/>
      <c r="C63" s="802"/>
      <c r="D63" s="802"/>
      <c r="E63" s="802"/>
      <c r="F63" s="802"/>
      <c r="G63" s="832"/>
      <c r="H63" s="833"/>
      <c r="I63" s="833"/>
      <c r="J63" s="833"/>
      <c r="K63" s="833"/>
      <c r="L63" s="834"/>
      <c r="M63" s="1152"/>
      <c r="N63" s="1152"/>
      <c r="O63" s="1152"/>
      <c r="P63" s="1152"/>
      <c r="Q63" s="1152"/>
      <c r="R63" s="1152"/>
      <c r="S63" s="1152"/>
      <c r="T63" s="1152"/>
      <c r="U63" s="1152"/>
      <c r="V63" s="1152"/>
      <c r="W63" s="1152"/>
      <c r="X63" s="1152"/>
      <c r="Y63" s="1152"/>
      <c r="Z63" s="1152"/>
      <c r="AA63" s="1152"/>
      <c r="AB63" s="1152"/>
      <c r="AC63" s="1153"/>
      <c r="AD63" s="868" t="s">
        <v>1060</v>
      </c>
      <c r="AE63" s="801"/>
      <c r="AF63" s="864"/>
      <c r="AG63" s="1126"/>
      <c r="AH63" s="1121"/>
      <c r="AI63" s="1121"/>
      <c r="AJ63" s="1121"/>
      <c r="AK63" s="1121"/>
      <c r="AL63" s="1121"/>
      <c r="AM63" s="1121"/>
      <c r="AN63" s="1121"/>
      <c r="AO63" s="1121"/>
      <c r="AP63" s="1121"/>
      <c r="AQ63" s="1121"/>
      <c r="AR63" s="1121"/>
      <c r="AS63" s="1121"/>
      <c r="AT63" s="1121"/>
      <c r="AU63" s="1121"/>
      <c r="AV63" s="1121"/>
      <c r="AW63" s="1122"/>
      <c r="AX63" s="1015"/>
      <c r="AY63" s="961"/>
      <c r="AZ63" s="962"/>
      <c r="BA63" s="972"/>
      <c r="DU63" s="204"/>
      <c r="DV63" s="205" t="s">
        <v>732</v>
      </c>
      <c r="DW63" s="209" t="s">
        <v>212</v>
      </c>
      <c r="EL63" s="206" t="s">
        <v>732</v>
      </c>
      <c r="EM63" s="208" t="s">
        <v>733</v>
      </c>
      <c r="EN63" s="209"/>
    </row>
    <row r="64" spans="1:144" ht="11.25" customHeight="1">
      <c r="A64" s="827"/>
      <c r="B64" s="802"/>
      <c r="C64" s="802"/>
      <c r="D64" s="802"/>
      <c r="E64" s="802"/>
      <c r="F64" s="802"/>
      <c r="G64" s="832"/>
      <c r="H64" s="833"/>
      <c r="I64" s="833"/>
      <c r="J64" s="833"/>
      <c r="K64" s="833"/>
      <c r="L64" s="834"/>
      <c r="M64" s="1154"/>
      <c r="N64" s="1154"/>
      <c r="O64" s="1154"/>
      <c r="P64" s="1154"/>
      <c r="Q64" s="1154"/>
      <c r="R64" s="1154"/>
      <c r="S64" s="1154"/>
      <c r="T64" s="1154"/>
      <c r="U64" s="1154"/>
      <c r="V64" s="1154"/>
      <c r="W64" s="1154"/>
      <c r="X64" s="1154"/>
      <c r="Y64" s="1154"/>
      <c r="Z64" s="1154"/>
      <c r="AA64" s="1154"/>
      <c r="AB64" s="1154"/>
      <c r="AC64" s="1155"/>
      <c r="AD64" s="869"/>
      <c r="AE64" s="803"/>
      <c r="AF64" s="967"/>
      <c r="AG64" s="1156"/>
      <c r="AH64" s="1149"/>
      <c r="AI64" s="1149"/>
      <c r="AJ64" s="1149"/>
      <c r="AK64" s="1149"/>
      <c r="AL64" s="1149"/>
      <c r="AM64" s="1149"/>
      <c r="AN64" s="1149"/>
      <c r="AO64" s="1149"/>
      <c r="AP64" s="1149"/>
      <c r="AQ64" s="1149"/>
      <c r="AR64" s="1149"/>
      <c r="AS64" s="1149"/>
      <c r="AT64" s="1149"/>
      <c r="AU64" s="1149"/>
      <c r="AV64" s="1149"/>
      <c r="AW64" s="1157"/>
      <c r="AX64" s="1016"/>
      <c r="AY64" s="963"/>
      <c r="AZ64" s="964"/>
      <c r="BA64" s="973"/>
      <c r="DU64" s="204"/>
      <c r="DV64" s="205" t="s">
        <v>734</v>
      </c>
      <c r="DW64" s="209" t="s">
        <v>204</v>
      </c>
      <c r="EL64" s="206" t="s">
        <v>734</v>
      </c>
      <c r="EM64" s="208" t="s">
        <v>735</v>
      </c>
      <c r="EN64" s="209"/>
    </row>
    <row r="65" spans="1:144" ht="11.25" customHeight="1">
      <c r="A65" s="827"/>
      <c r="B65" s="802"/>
      <c r="C65" s="802"/>
      <c r="D65" s="802"/>
      <c r="E65" s="802"/>
      <c r="F65" s="802"/>
      <c r="G65" s="976" t="s">
        <v>1084</v>
      </c>
      <c r="H65" s="833"/>
      <c r="I65" s="833"/>
      <c r="J65" s="833"/>
      <c r="K65" s="833"/>
      <c r="L65" s="834"/>
      <c r="M65" s="778" t="s">
        <v>1085</v>
      </c>
      <c r="N65" s="778"/>
      <c r="O65" s="1151"/>
      <c r="P65" s="1151"/>
      <c r="Q65" s="1151"/>
      <c r="R65" s="1151"/>
      <c r="S65" s="1151"/>
      <c r="T65" s="1151"/>
      <c r="U65" s="1151"/>
      <c r="V65" s="1151"/>
      <c r="W65" s="1118"/>
      <c r="X65" s="1118"/>
      <c r="Y65" s="1118"/>
      <c r="Z65" s="1118"/>
      <c r="AA65" s="1118"/>
      <c r="AB65" s="1118"/>
      <c r="AC65" s="1118"/>
      <c r="AD65" s="1118"/>
      <c r="AE65" s="1118"/>
      <c r="AF65" s="1118"/>
      <c r="AG65" s="1118"/>
      <c r="AH65" s="1118"/>
      <c r="AI65" s="1118"/>
      <c r="AJ65" s="1118"/>
      <c r="AK65" s="1118"/>
      <c r="AL65" s="1118"/>
      <c r="AM65" s="1118"/>
      <c r="AN65" s="1118"/>
      <c r="AO65" s="1118"/>
      <c r="AP65" s="1118"/>
      <c r="AQ65" s="1118"/>
      <c r="AR65" s="1118"/>
      <c r="AS65" s="1118"/>
      <c r="AT65" s="1118"/>
      <c r="AU65" s="1118"/>
      <c r="AV65" s="1118"/>
      <c r="AW65" s="1118"/>
      <c r="AX65" s="1118"/>
      <c r="AY65" s="1118"/>
      <c r="AZ65" s="1118"/>
      <c r="BA65" s="1119"/>
      <c r="DU65" s="204"/>
      <c r="DV65" s="205" t="s">
        <v>736</v>
      </c>
      <c r="DW65" s="209" t="s">
        <v>210</v>
      </c>
      <c r="EL65" s="206" t="s">
        <v>736</v>
      </c>
      <c r="EM65" s="208" t="s">
        <v>1096</v>
      </c>
      <c r="EN65" s="209"/>
    </row>
    <row r="66" spans="1:144" ht="11.25" customHeight="1">
      <c r="A66" s="827"/>
      <c r="B66" s="802"/>
      <c r="C66" s="802"/>
      <c r="D66" s="802"/>
      <c r="E66" s="802"/>
      <c r="F66" s="802"/>
      <c r="G66" s="832"/>
      <c r="H66" s="833"/>
      <c r="I66" s="833"/>
      <c r="J66" s="833"/>
      <c r="K66" s="833"/>
      <c r="L66" s="834"/>
      <c r="M66" s="1110"/>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1"/>
      <c r="AZ66" s="1111"/>
      <c r="BA66" s="1112"/>
      <c r="DU66" s="204"/>
      <c r="DV66" s="205" t="s">
        <v>738</v>
      </c>
      <c r="DW66" s="209" t="s">
        <v>213</v>
      </c>
      <c r="EL66" s="206" t="s">
        <v>738</v>
      </c>
      <c r="EM66" s="208" t="s">
        <v>739</v>
      </c>
      <c r="EN66" s="209"/>
    </row>
    <row r="67" spans="1:144" ht="11.25" customHeight="1">
      <c r="A67" s="828"/>
      <c r="B67" s="1006"/>
      <c r="C67" s="1006"/>
      <c r="D67" s="1006"/>
      <c r="E67" s="1006"/>
      <c r="F67" s="1006"/>
      <c r="G67" s="853"/>
      <c r="H67" s="854"/>
      <c r="I67" s="854"/>
      <c r="J67" s="854"/>
      <c r="K67" s="854"/>
      <c r="L67" s="855"/>
      <c r="M67" s="1113"/>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4"/>
      <c r="AL67" s="1114"/>
      <c r="AM67" s="1114"/>
      <c r="AN67" s="1111"/>
      <c r="AO67" s="1111"/>
      <c r="AP67" s="1114"/>
      <c r="AQ67" s="1114"/>
      <c r="AR67" s="1114"/>
      <c r="AS67" s="1114"/>
      <c r="AT67" s="1114"/>
      <c r="AU67" s="1114"/>
      <c r="AV67" s="1114"/>
      <c r="AW67" s="1114"/>
      <c r="AX67" s="1114"/>
      <c r="AY67" s="1114"/>
      <c r="AZ67" s="1114"/>
      <c r="BA67" s="1115"/>
      <c r="DU67" s="204"/>
      <c r="DV67" s="205" t="s">
        <v>740</v>
      </c>
      <c r="DW67" s="209" t="s">
        <v>214</v>
      </c>
      <c r="EL67" s="206" t="s">
        <v>741</v>
      </c>
      <c r="EM67" s="208" t="s">
        <v>742</v>
      </c>
      <c r="EN67" s="209"/>
    </row>
    <row r="68" spans="1:144" ht="9" customHeight="1">
      <c r="A68" s="922" t="s">
        <v>1097</v>
      </c>
      <c r="B68" s="1130"/>
      <c r="C68" s="1130"/>
      <c r="D68" s="1130"/>
      <c r="E68" s="1130"/>
      <c r="F68" s="924"/>
      <c r="G68" s="947" t="s">
        <v>1034</v>
      </c>
      <c r="H68" s="1165"/>
      <c r="I68" s="1165"/>
      <c r="J68" s="1165"/>
      <c r="K68" s="1165"/>
      <c r="L68" s="1166"/>
      <c r="M68" s="1141"/>
      <c r="N68" s="1142"/>
      <c r="O68" s="1142"/>
      <c r="P68" s="1142"/>
      <c r="Q68" s="1142"/>
      <c r="R68" s="1142"/>
      <c r="S68" s="1142"/>
      <c r="T68" s="1142"/>
      <c r="U68" s="1142"/>
      <c r="V68" s="1142"/>
      <c r="W68" s="1142"/>
      <c r="X68" s="1142"/>
      <c r="Y68" s="1142"/>
      <c r="Z68" s="1142"/>
      <c r="AA68" s="1142"/>
      <c r="AB68" s="1142"/>
      <c r="AC68" s="1143"/>
      <c r="AD68" s="955" t="s">
        <v>1098</v>
      </c>
      <c r="AE68" s="956"/>
      <c r="AF68" s="959"/>
      <c r="AG68" s="960"/>
      <c r="AH68" s="960"/>
      <c r="AI68" s="960"/>
      <c r="AJ68" s="1147"/>
      <c r="AK68" s="1147"/>
      <c r="AL68" s="1147"/>
      <c r="AM68" s="1147"/>
      <c r="AN68" s="1092" t="s">
        <v>542</v>
      </c>
      <c r="AO68" s="1092"/>
      <c r="AP68" s="1147"/>
      <c r="AQ68" s="1147"/>
      <c r="AR68" s="1092" t="s">
        <v>543</v>
      </c>
      <c r="AS68" s="1092"/>
      <c r="AT68" s="1147"/>
      <c r="AU68" s="1147"/>
      <c r="AV68" s="1092" t="s">
        <v>545</v>
      </c>
      <c r="AW68" s="966"/>
      <c r="AX68" s="1014" t="s">
        <v>400</v>
      </c>
      <c r="AY68" s="959"/>
      <c r="AZ68" s="960"/>
      <c r="BA68" s="971"/>
      <c r="DU68" s="204"/>
      <c r="DV68" s="205" t="s">
        <v>744</v>
      </c>
      <c r="DW68" s="209" t="s">
        <v>217</v>
      </c>
      <c r="EL68" s="206" t="s">
        <v>740</v>
      </c>
      <c r="EM68" s="208" t="s">
        <v>745</v>
      </c>
      <c r="EN68" s="209"/>
    </row>
    <row r="69" spans="1:144" ht="9" customHeight="1">
      <c r="A69" s="925"/>
      <c r="B69" s="926"/>
      <c r="C69" s="926"/>
      <c r="D69" s="926"/>
      <c r="E69" s="926"/>
      <c r="F69" s="927"/>
      <c r="G69" s="869"/>
      <c r="H69" s="803"/>
      <c r="I69" s="803"/>
      <c r="J69" s="803"/>
      <c r="K69" s="803"/>
      <c r="L69" s="893"/>
      <c r="M69" s="1144"/>
      <c r="N69" s="1145"/>
      <c r="O69" s="1145"/>
      <c r="P69" s="1145"/>
      <c r="Q69" s="1145"/>
      <c r="R69" s="1145"/>
      <c r="S69" s="1145"/>
      <c r="T69" s="1145"/>
      <c r="U69" s="1145"/>
      <c r="V69" s="1145"/>
      <c r="W69" s="1145"/>
      <c r="X69" s="1145"/>
      <c r="Y69" s="1145"/>
      <c r="Z69" s="1145"/>
      <c r="AA69" s="1145"/>
      <c r="AB69" s="1145"/>
      <c r="AC69" s="1146"/>
      <c r="AD69" s="770"/>
      <c r="AE69" s="957"/>
      <c r="AF69" s="961"/>
      <c r="AG69" s="962"/>
      <c r="AH69" s="962"/>
      <c r="AI69" s="962"/>
      <c r="AJ69" s="1148"/>
      <c r="AK69" s="1148"/>
      <c r="AL69" s="1148"/>
      <c r="AM69" s="1148"/>
      <c r="AN69" s="802"/>
      <c r="AO69" s="802"/>
      <c r="AP69" s="1148"/>
      <c r="AQ69" s="1148"/>
      <c r="AR69" s="802"/>
      <c r="AS69" s="802"/>
      <c r="AT69" s="1148"/>
      <c r="AU69" s="1148"/>
      <c r="AV69" s="802"/>
      <c r="AW69" s="865"/>
      <c r="AX69" s="1015"/>
      <c r="AY69" s="961"/>
      <c r="AZ69" s="962"/>
      <c r="BA69" s="972"/>
      <c r="DU69" s="204"/>
      <c r="DV69" s="205" t="s">
        <v>746</v>
      </c>
      <c r="DW69" s="209" t="s">
        <v>218</v>
      </c>
      <c r="EL69" s="206" t="s">
        <v>744</v>
      </c>
      <c r="EM69" s="208" t="s">
        <v>539</v>
      </c>
      <c r="EN69" s="209"/>
    </row>
    <row r="70" spans="1:144" ht="11.25" customHeight="1">
      <c r="A70" s="925"/>
      <c r="B70" s="926"/>
      <c r="C70" s="926"/>
      <c r="D70" s="926"/>
      <c r="E70" s="926"/>
      <c r="F70" s="927"/>
      <c r="G70" s="832" t="s">
        <v>1079</v>
      </c>
      <c r="H70" s="833"/>
      <c r="I70" s="833"/>
      <c r="J70" s="833"/>
      <c r="K70" s="833"/>
      <c r="L70" s="834"/>
      <c r="M70" s="1152"/>
      <c r="N70" s="1152"/>
      <c r="O70" s="1152"/>
      <c r="P70" s="1152"/>
      <c r="Q70" s="1152"/>
      <c r="R70" s="1152"/>
      <c r="S70" s="1152"/>
      <c r="T70" s="1152"/>
      <c r="U70" s="1152"/>
      <c r="V70" s="1152"/>
      <c r="W70" s="1152"/>
      <c r="X70" s="1152"/>
      <c r="Y70" s="1152"/>
      <c r="Z70" s="1152"/>
      <c r="AA70" s="1152"/>
      <c r="AB70" s="1152"/>
      <c r="AC70" s="1153"/>
      <c r="AD70" s="772"/>
      <c r="AE70" s="958"/>
      <c r="AF70" s="963"/>
      <c r="AG70" s="964"/>
      <c r="AH70" s="964"/>
      <c r="AI70" s="964"/>
      <c r="AJ70" s="1149"/>
      <c r="AK70" s="1149"/>
      <c r="AL70" s="1149"/>
      <c r="AM70" s="1149"/>
      <c r="AN70" s="803"/>
      <c r="AO70" s="803"/>
      <c r="AP70" s="1149"/>
      <c r="AQ70" s="1149"/>
      <c r="AR70" s="803"/>
      <c r="AS70" s="803"/>
      <c r="AT70" s="1149"/>
      <c r="AU70" s="1149"/>
      <c r="AV70" s="803"/>
      <c r="AW70" s="967"/>
      <c r="AX70" s="1015"/>
      <c r="AY70" s="961"/>
      <c r="AZ70" s="962"/>
      <c r="BA70" s="972"/>
      <c r="DU70" s="204"/>
      <c r="DV70" s="205" t="s">
        <v>748</v>
      </c>
      <c r="DW70" s="209" t="s">
        <v>230</v>
      </c>
      <c r="EL70" s="206" t="s">
        <v>746</v>
      </c>
      <c r="EM70" s="208" t="s">
        <v>749</v>
      </c>
      <c r="EN70" s="209"/>
    </row>
    <row r="71" spans="1:144" ht="11.25" customHeight="1">
      <c r="A71" s="925"/>
      <c r="B71" s="926"/>
      <c r="C71" s="926"/>
      <c r="D71" s="926"/>
      <c r="E71" s="926"/>
      <c r="F71" s="927"/>
      <c r="G71" s="832"/>
      <c r="H71" s="833"/>
      <c r="I71" s="833"/>
      <c r="J71" s="833"/>
      <c r="K71" s="833"/>
      <c r="L71" s="834"/>
      <c r="M71" s="1152"/>
      <c r="N71" s="1152"/>
      <c r="O71" s="1152"/>
      <c r="P71" s="1152"/>
      <c r="Q71" s="1152"/>
      <c r="R71" s="1152"/>
      <c r="S71" s="1152"/>
      <c r="T71" s="1152"/>
      <c r="U71" s="1152"/>
      <c r="V71" s="1152"/>
      <c r="W71" s="1152"/>
      <c r="X71" s="1152"/>
      <c r="Y71" s="1152"/>
      <c r="Z71" s="1152"/>
      <c r="AA71" s="1152"/>
      <c r="AB71" s="1152"/>
      <c r="AC71" s="1153"/>
      <c r="AD71" s="868" t="s">
        <v>1099</v>
      </c>
      <c r="AE71" s="801"/>
      <c r="AF71" s="864"/>
      <c r="AG71" s="1126"/>
      <c r="AH71" s="1121"/>
      <c r="AI71" s="1121"/>
      <c r="AJ71" s="1121"/>
      <c r="AK71" s="1121"/>
      <c r="AL71" s="1121"/>
      <c r="AM71" s="1121"/>
      <c r="AN71" s="1121"/>
      <c r="AO71" s="1121"/>
      <c r="AP71" s="1121"/>
      <c r="AQ71" s="1121"/>
      <c r="AR71" s="1121"/>
      <c r="AS71" s="1121"/>
      <c r="AT71" s="1121"/>
      <c r="AU71" s="1121"/>
      <c r="AV71" s="1121"/>
      <c r="AW71" s="1122"/>
      <c r="AX71" s="1015"/>
      <c r="AY71" s="961"/>
      <c r="AZ71" s="962"/>
      <c r="BA71" s="972"/>
      <c r="DU71" s="204"/>
      <c r="DV71" s="205" t="s">
        <v>750</v>
      </c>
      <c r="DW71" s="209" t="s">
        <v>231</v>
      </c>
      <c r="EL71" s="206" t="s">
        <v>748</v>
      </c>
      <c r="EM71" s="208" t="s">
        <v>751</v>
      </c>
      <c r="EN71" s="209"/>
    </row>
    <row r="72" spans="1:144" ht="11.25" customHeight="1">
      <c r="A72" s="925"/>
      <c r="B72" s="926"/>
      <c r="C72" s="926"/>
      <c r="D72" s="926"/>
      <c r="E72" s="926"/>
      <c r="F72" s="927"/>
      <c r="G72" s="832"/>
      <c r="H72" s="833"/>
      <c r="I72" s="833"/>
      <c r="J72" s="833"/>
      <c r="K72" s="833"/>
      <c r="L72" s="834"/>
      <c r="M72" s="1154"/>
      <c r="N72" s="1154"/>
      <c r="O72" s="1154"/>
      <c r="P72" s="1154"/>
      <c r="Q72" s="1154"/>
      <c r="R72" s="1154"/>
      <c r="S72" s="1154"/>
      <c r="T72" s="1154"/>
      <c r="U72" s="1154"/>
      <c r="V72" s="1154"/>
      <c r="W72" s="1154"/>
      <c r="X72" s="1154"/>
      <c r="Y72" s="1154"/>
      <c r="Z72" s="1154"/>
      <c r="AA72" s="1154"/>
      <c r="AB72" s="1154"/>
      <c r="AC72" s="1155"/>
      <c r="AD72" s="869"/>
      <c r="AE72" s="803"/>
      <c r="AF72" s="967"/>
      <c r="AG72" s="1156"/>
      <c r="AH72" s="1149"/>
      <c r="AI72" s="1149"/>
      <c r="AJ72" s="1149"/>
      <c r="AK72" s="1149"/>
      <c r="AL72" s="1149"/>
      <c r="AM72" s="1149"/>
      <c r="AN72" s="1149"/>
      <c r="AO72" s="1149"/>
      <c r="AP72" s="1149"/>
      <c r="AQ72" s="1149"/>
      <c r="AR72" s="1149"/>
      <c r="AS72" s="1149"/>
      <c r="AT72" s="1149"/>
      <c r="AU72" s="1149"/>
      <c r="AV72" s="1149"/>
      <c r="AW72" s="1157"/>
      <c r="AX72" s="1016"/>
      <c r="AY72" s="963"/>
      <c r="AZ72" s="964"/>
      <c r="BA72" s="973"/>
      <c r="DU72" s="204"/>
      <c r="DV72" s="205" t="s">
        <v>752</v>
      </c>
      <c r="DW72" s="209" t="s">
        <v>235</v>
      </c>
      <c r="EL72" s="206" t="s">
        <v>750</v>
      </c>
      <c r="EM72" s="208" t="s">
        <v>753</v>
      </c>
      <c r="EN72" s="209"/>
    </row>
    <row r="73" spans="1:144" ht="11.25" customHeight="1">
      <c r="A73" s="925"/>
      <c r="B73" s="926"/>
      <c r="C73" s="926"/>
      <c r="D73" s="926"/>
      <c r="E73" s="926"/>
      <c r="F73" s="927"/>
      <c r="G73" s="976" t="s">
        <v>1084</v>
      </c>
      <c r="H73" s="833"/>
      <c r="I73" s="833"/>
      <c r="J73" s="833"/>
      <c r="K73" s="833"/>
      <c r="L73" s="834"/>
      <c r="M73" s="906" t="s">
        <v>1100</v>
      </c>
      <c r="N73" s="777"/>
      <c r="O73" s="1151"/>
      <c r="P73" s="1151"/>
      <c r="Q73" s="1151"/>
      <c r="R73" s="1151"/>
      <c r="S73" s="1151"/>
      <c r="T73" s="1151"/>
      <c r="U73" s="1151"/>
      <c r="V73" s="1151"/>
      <c r="W73" s="1118"/>
      <c r="X73" s="1118"/>
      <c r="Y73" s="1118"/>
      <c r="Z73" s="1118"/>
      <c r="AA73" s="1118"/>
      <c r="AB73" s="1118"/>
      <c r="AC73" s="1118"/>
      <c r="AD73" s="1118"/>
      <c r="AE73" s="1118"/>
      <c r="AF73" s="1118"/>
      <c r="AG73" s="1118"/>
      <c r="AH73" s="1118"/>
      <c r="AI73" s="1118"/>
      <c r="AJ73" s="1118"/>
      <c r="AK73" s="1118"/>
      <c r="AL73" s="1118"/>
      <c r="AM73" s="1118"/>
      <c r="AN73" s="1118"/>
      <c r="AO73" s="1118"/>
      <c r="AP73" s="1118"/>
      <c r="AQ73" s="1118"/>
      <c r="AR73" s="1118"/>
      <c r="AS73" s="1118"/>
      <c r="AT73" s="1118"/>
      <c r="AU73" s="1118"/>
      <c r="AV73" s="1118"/>
      <c r="AW73" s="1118"/>
      <c r="AX73" s="1118"/>
      <c r="AY73" s="1118"/>
      <c r="AZ73" s="1118"/>
      <c r="BA73" s="1119"/>
      <c r="DU73" s="204"/>
      <c r="DV73" s="205" t="s">
        <v>754</v>
      </c>
      <c r="DW73" s="209" t="s">
        <v>237</v>
      </c>
      <c r="EL73" s="206" t="s">
        <v>752</v>
      </c>
      <c r="EM73" s="208" t="s">
        <v>755</v>
      </c>
      <c r="EN73" s="209"/>
    </row>
    <row r="74" spans="1:144" ht="11.25" customHeight="1">
      <c r="A74" s="925"/>
      <c r="B74" s="926"/>
      <c r="C74" s="926"/>
      <c r="D74" s="926"/>
      <c r="E74" s="926"/>
      <c r="F74" s="927"/>
      <c r="G74" s="832"/>
      <c r="H74" s="833"/>
      <c r="I74" s="833"/>
      <c r="J74" s="833"/>
      <c r="K74" s="833"/>
      <c r="L74" s="834"/>
      <c r="M74" s="1110"/>
      <c r="N74" s="1111"/>
      <c r="O74" s="1111"/>
      <c r="P74" s="1111"/>
      <c r="Q74" s="1111"/>
      <c r="R74" s="1111"/>
      <c r="S74" s="1111"/>
      <c r="T74" s="1111"/>
      <c r="U74" s="1111"/>
      <c r="V74" s="1111"/>
      <c r="W74" s="1111"/>
      <c r="X74" s="1111"/>
      <c r="Y74" s="1111"/>
      <c r="Z74" s="1111"/>
      <c r="AA74" s="1111"/>
      <c r="AB74" s="1111"/>
      <c r="AC74" s="1111"/>
      <c r="AD74" s="1111"/>
      <c r="AE74" s="1111"/>
      <c r="AF74" s="1111"/>
      <c r="AG74" s="1111"/>
      <c r="AH74" s="1111"/>
      <c r="AI74" s="1111"/>
      <c r="AJ74" s="1111"/>
      <c r="AK74" s="1111"/>
      <c r="AL74" s="1111"/>
      <c r="AM74" s="1111"/>
      <c r="AN74" s="1111"/>
      <c r="AO74" s="1111"/>
      <c r="AP74" s="1111"/>
      <c r="AQ74" s="1111"/>
      <c r="AR74" s="1111"/>
      <c r="AS74" s="1111"/>
      <c r="AT74" s="1111"/>
      <c r="AU74" s="1111"/>
      <c r="AV74" s="1111"/>
      <c r="AW74" s="1111"/>
      <c r="AX74" s="1111"/>
      <c r="AY74" s="1111"/>
      <c r="AZ74" s="1111"/>
      <c r="BA74" s="1112"/>
      <c r="DU74" s="204"/>
      <c r="DV74" s="205" t="s">
        <v>756</v>
      </c>
      <c r="DW74" s="209" t="s">
        <v>238</v>
      </c>
      <c r="EL74" s="206" t="s">
        <v>754</v>
      </c>
      <c r="EM74" s="208" t="s">
        <v>757</v>
      </c>
      <c r="EN74" s="209"/>
    </row>
    <row r="75" spans="1:144" ht="11.25" customHeight="1">
      <c r="A75" s="925"/>
      <c r="B75" s="926"/>
      <c r="C75" s="926"/>
      <c r="D75" s="926"/>
      <c r="E75" s="926"/>
      <c r="F75" s="927"/>
      <c r="G75" s="832"/>
      <c r="H75" s="833"/>
      <c r="I75" s="833"/>
      <c r="J75" s="833"/>
      <c r="K75" s="833"/>
      <c r="L75" s="834"/>
      <c r="M75" s="1113"/>
      <c r="N75" s="1114"/>
      <c r="O75" s="1114"/>
      <c r="P75" s="1114"/>
      <c r="Q75" s="1114"/>
      <c r="R75" s="1114"/>
      <c r="S75" s="1114"/>
      <c r="T75" s="1114"/>
      <c r="U75" s="1114"/>
      <c r="V75" s="1114"/>
      <c r="W75" s="1114"/>
      <c r="X75" s="1114"/>
      <c r="Y75" s="1114"/>
      <c r="Z75" s="1114"/>
      <c r="AA75" s="1114"/>
      <c r="AB75" s="1114"/>
      <c r="AC75" s="1114"/>
      <c r="AD75" s="1114"/>
      <c r="AE75" s="1114"/>
      <c r="AF75" s="1114"/>
      <c r="AG75" s="1114"/>
      <c r="AH75" s="1114"/>
      <c r="AI75" s="1114"/>
      <c r="AJ75" s="1114"/>
      <c r="AK75" s="1114"/>
      <c r="AL75" s="1114"/>
      <c r="AM75" s="1114"/>
      <c r="AN75" s="1114"/>
      <c r="AO75" s="1114"/>
      <c r="AP75" s="1114"/>
      <c r="AQ75" s="1114"/>
      <c r="AR75" s="1114"/>
      <c r="AS75" s="1114"/>
      <c r="AT75" s="1114"/>
      <c r="AU75" s="1114"/>
      <c r="AV75" s="1114"/>
      <c r="AW75" s="1114"/>
      <c r="AX75" s="1114"/>
      <c r="AY75" s="1114"/>
      <c r="AZ75" s="1114"/>
      <c r="BA75" s="1115"/>
      <c r="DU75" s="204"/>
      <c r="DV75" s="205" t="s">
        <v>758</v>
      </c>
      <c r="DW75" s="209" t="s">
        <v>239</v>
      </c>
      <c r="EL75" s="206" t="s">
        <v>756</v>
      </c>
      <c r="EM75" s="208" t="s">
        <v>759</v>
      </c>
      <c r="EN75" s="209"/>
    </row>
    <row r="76" spans="1:144" ht="11.25" customHeight="1">
      <c r="A76" s="925"/>
      <c r="B76" s="926"/>
      <c r="C76" s="926"/>
      <c r="D76" s="926"/>
      <c r="E76" s="926"/>
      <c r="F76" s="927"/>
      <c r="G76" s="869" t="s">
        <v>1101</v>
      </c>
      <c r="H76" s="803"/>
      <c r="I76" s="803"/>
      <c r="J76" s="803"/>
      <c r="K76" s="803"/>
      <c r="L76" s="893"/>
      <c r="M76" s="802" t="s">
        <v>1007</v>
      </c>
      <c r="N76" s="962"/>
      <c r="O76" s="962"/>
      <c r="P76" s="962"/>
      <c r="Q76" s="962"/>
      <c r="R76" s="962"/>
      <c r="S76" s="962"/>
      <c r="T76" s="962"/>
      <c r="U76" s="802" t="s">
        <v>1008</v>
      </c>
      <c r="V76" s="802" t="s">
        <v>1009</v>
      </c>
      <c r="W76" s="802"/>
      <c r="X76" s="1148"/>
      <c r="Y76" s="1148"/>
      <c r="Z76" s="1148"/>
      <c r="AA76" s="1148"/>
      <c r="AB76" s="1148"/>
      <c r="AC76" s="1148"/>
      <c r="AD76" s="1148"/>
      <c r="AE76" s="1148"/>
      <c r="AF76" s="802" t="s">
        <v>1010</v>
      </c>
      <c r="AG76" s="865"/>
      <c r="AH76" s="1026" t="s">
        <v>1102</v>
      </c>
      <c r="AI76" s="1026"/>
      <c r="AJ76" s="1026"/>
      <c r="AK76" s="1026"/>
      <c r="AL76" s="1026"/>
      <c r="AM76" s="961" t="s">
        <v>668</v>
      </c>
      <c r="AN76" s="962"/>
      <c r="AO76" s="962"/>
      <c r="AP76" s="1148"/>
      <c r="AQ76" s="1148"/>
      <c r="AR76" s="802" t="s">
        <v>1001</v>
      </c>
      <c r="AS76" s="802"/>
      <c r="AT76" s="1148"/>
      <c r="AU76" s="1148"/>
      <c r="AV76" s="802" t="s">
        <v>1002</v>
      </c>
      <c r="AW76" s="802"/>
      <c r="AX76" s="1148"/>
      <c r="AY76" s="1148"/>
      <c r="AZ76" s="802" t="s">
        <v>1003</v>
      </c>
      <c r="BA76" s="851"/>
      <c r="DU76" s="204"/>
      <c r="DV76" s="205" t="s">
        <v>760</v>
      </c>
      <c r="DW76" s="209" t="s">
        <v>240</v>
      </c>
      <c r="EL76" s="206" t="s">
        <v>761</v>
      </c>
      <c r="EM76" s="208" t="s">
        <v>762</v>
      </c>
      <c r="EN76" s="209"/>
    </row>
    <row r="77" spans="1:144" ht="11.25" customHeight="1" thickBot="1">
      <c r="A77" s="1020"/>
      <c r="B77" s="1175"/>
      <c r="C77" s="1175"/>
      <c r="D77" s="1175"/>
      <c r="E77" s="1175"/>
      <c r="F77" s="1022"/>
      <c r="G77" s="832"/>
      <c r="H77" s="833"/>
      <c r="I77" s="833"/>
      <c r="J77" s="833"/>
      <c r="K77" s="833"/>
      <c r="L77" s="834"/>
      <c r="M77" s="803"/>
      <c r="N77" s="964"/>
      <c r="O77" s="964"/>
      <c r="P77" s="964"/>
      <c r="Q77" s="964"/>
      <c r="R77" s="964"/>
      <c r="S77" s="964"/>
      <c r="T77" s="964"/>
      <c r="U77" s="803"/>
      <c r="V77" s="803"/>
      <c r="W77" s="803"/>
      <c r="X77" s="1149"/>
      <c r="Y77" s="1149"/>
      <c r="Z77" s="1149"/>
      <c r="AA77" s="1149"/>
      <c r="AB77" s="1149"/>
      <c r="AC77" s="1149"/>
      <c r="AD77" s="1149"/>
      <c r="AE77" s="1149"/>
      <c r="AF77" s="803"/>
      <c r="AG77" s="967"/>
      <c r="AH77" s="1027"/>
      <c r="AI77" s="1027"/>
      <c r="AJ77" s="1027"/>
      <c r="AK77" s="1027"/>
      <c r="AL77" s="1027"/>
      <c r="AM77" s="1057"/>
      <c r="AN77" s="1058"/>
      <c r="AO77" s="1058"/>
      <c r="AP77" s="1174"/>
      <c r="AQ77" s="1174"/>
      <c r="AR77" s="803"/>
      <c r="AS77" s="803"/>
      <c r="AT77" s="1149"/>
      <c r="AU77" s="1149"/>
      <c r="AV77" s="803"/>
      <c r="AW77" s="803"/>
      <c r="AX77" s="1149"/>
      <c r="AY77" s="1149"/>
      <c r="AZ77" s="803"/>
      <c r="BA77" s="852"/>
      <c r="DU77" s="204"/>
      <c r="DV77" s="205" t="s">
        <v>763</v>
      </c>
      <c r="DW77" s="209" t="s">
        <v>244</v>
      </c>
      <c r="EL77" s="206" t="s">
        <v>758</v>
      </c>
      <c r="EM77" s="208" t="s">
        <v>764</v>
      </c>
      <c r="EN77" s="209"/>
    </row>
    <row r="78" spans="1:144" customFormat="1" ht="11.25" customHeight="1">
      <c r="A78" s="946" t="s">
        <v>1103</v>
      </c>
      <c r="B78" s="1092"/>
      <c r="C78" s="1092"/>
      <c r="D78" s="1092"/>
      <c r="E78" s="1092"/>
      <c r="F78" s="1092"/>
      <c r="G78" s="1092"/>
      <c r="H78" s="1092"/>
      <c r="I78" s="1092"/>
      <c r="J78" s="1092"/>
      <c r="K78" s="1092"/>
      <c r="L78" s="1167"/>
      <c r="M78" s="1168">
        <f>branch_count</f>
        <v>0</v>
      </c>
      <c r="N78" s="1169"/>
      <c r="O78" s="1169"/>
      <c r="P78" s="1169"/>
      <c r="Q78" s="1169"/>
      <c r="R78" s="1169"/>
      <c r="S78" s="1169"/>
      <c r="T78" s="1172" t="s">
        <v>1104</v>
      </c>
      <c r="U78" s="1172"/>
      <c r="V78" s="1172"/>
      <c r="W78" s="1173"/>
      <c r="X78" s="1056"/>
      <c r="Y78" s="1056"/>
      <c r="Z78" s="1056"/>
      <c r="AA78" s="1056"/>
      <c r="AB78" s="1056"/>
      <c r="AC78" s="1056"/>
      <c r="AD78" s="1056"/>
      <c r="AE78" s="1056"/>
      <c r="AF78" s="1056"/>
      <c r="AG78" s="1056"/>
      <c r="AH78" s="1056"/>
      <c r="AI78" s="1056"/>
      <c r="AJ78" s="1056"/>
      <c r="AK78" s="1056"/>
      <c r="AL78" s="1056"/>
      <c r="AM78" s="1056"/>
      <c r="AN78" s="1056"/>
      <c r="AO78" s="1056"/>
      <c r="AP78" s="1056"/>
      <c r="AQ78" s="1056"/>
      <c r="AR78" s="1056"/>
      <c r="AS78" s="1056"/>
      <c r="AT78" s="1056"/>
      <c r="AU78" s="1056"/>
      <c r="AV78" s="1056"/>
      <c r="AW78" s="1056"/>
      <c r="AX78" s="1056"/>
      <c r="AY78" s="1056"/>
      <c r="AZ78" s="1056"/>
      <c r="BA78" s="1056"/>
      <c r="DU78" s="204"/>
      <c r="DV78" s="205" t="s">
        <v>765</v>
      </c>
      <c r="DW78" s="209" t="s">
        <v>245</v>
      </c>
      <c r="EL78" s="206" t="s">
        <v>760</v>
      </c>
      <c r="EM78" s="208" t="s">
        <v>766</v>
      </c>
      <c r="EN78" s="209"/>
    </row>
    <row r="79" spans="1:144" ht="11.25" customHeight="1" thickBot="1">
      <c r="A79" s="1047"/>
      <c r="B79" s="1048"/>
      <c r="C79" s="1048"/>
      <c r="D79" s="1048"/>
      <c r="E79" s="1048"/>
      <c r="F79" s="1048"/>
      <c r="G79" s="1048"/>
      <c r="H79" s="1048"/>
      <c r="I79" s="1048"/>
      <c r="J79" s="1048"/>
      <c r="K79" s="1048"/>
      <c r="L79" s="1049"/>
      <c r="M79" s="1170"/>
      <c r="N79" s="1171"/>
      <c r="O79" s="1171"/>
      <c r="P79" s="1171"/>
      <c r="Q79" s="1171"/>
      <c r="R79" s="1171"/>
      <c r="S79" s="1171"/>
      <c r="T79" s="844"/>
      <c r="U79" s="844"/>
      <c r="V79" s="844"/>
      <c r="W79" s="845"/>
      <c r="X79" s="1034"/>
      <c r="Y79" s="1034"/>
      <c r="Z79" s="1034"/>
      <c r="AA79" s="1034"/>
      <c r="AB79" s="1034"/>
      <c r="AC79" s="1034"/>
      <c r="AD79" s="1034"/>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DU79" s="204"/>
      <c r="DV79" s="205" t="s">
        <v>767</v>
      </c>
      <c r="DW79" s="209" t="s">
        <v>768</v>
      </c>
      <c r="EL79" s="206" t="s">
        <v>763</v>
      </c>
      <c r="EM79" s="208" t="s">
        <v>769</v>
      </c>
      <c r="EN79" s="209"/>
    </row>
    <row r="80" spans="1:144" ht="11.25" customHeight="1">
      <c r="A80" s="1056"/>
      <c r="B80" s="1056"/>
      <c r="C80" s="1056"/>
      <c r="D80" s="1056"/>
      <c r="E80" s="1056"/>
      <c r="F80" s="1056"/>
      <c r="G80" s="1056"/>
      <c r="H80" s="1056"/>
      <c r="I80" s="1056"/>
      <c r="J80" s="1056"/>
      <c r="K80" s="1056"/>
      <c r="L80" s="1056"/>
      <c r="M80" s="1056"/>
      <c r="N80" s="1056"/>
      <c r="O80" s="1056"/>
      <c r="P80" s="1056"/>
      <c r="Q80" s="1056"/>
      <c r="R80" s="1056"/>
      <c r="S80" s="1056"/>
      <c r="T80" s="1056"/>
      <c r="U80" s="1056"/>
      <c r="V80" s="1056"/>
      <c r="W80" s="1056"/>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DU80" s="204"/>
      <c r="DV80" s="205" t="s">
        <v>770</v>
      </c>
      <c r="DW80" s="209" t="s">
        <v>247</v>
      </c>
      <c r="EL80" s="206" t="s">
        <v>765</v>
      </c>
      <c r="EM80" s="208" t="s">
        <v>771</v>
      </c>
      <c r="EN80" s="209"/>
    </row>
    <row r="81" spans="1:144" ht="11.25" customHeight="1">
      <c r="A81" s="868" t="s">
        <v>1105</v>
      </c>
      <c r="B81" s="915"/>
      <c r="C81" s="915"/>
      <c r="D81" s="915"/>
      <c r="E81" s="915"/>
      <c r="F81" s="915"/>
      <c r="G81" s="915"/>
      <c r="H81" s="915"/>
      <c r="I81" s="1037"/>
      <c r="J81" s="868" t="s">
        <v>1106</v>
      </c>
      <c r="K81" s="1044"/>
      <c r="L81" s="1043" t="s">
        <v>1107</v>
      </c>
      <c r="M81" s="1043"/>
      <c r="N81" s="1043"/>
      <c r="O81" s="1043"/>
      <c r="P81" s="1043"/>
      <c r="Q81" s="1043"/>
      <c r="R81" s="1043"/>
      <c r="S81" s="1043"/>
      <c r="T81" s="1043"/>
      <c r="U81" s="1043"/>
      <c r="V81" s="868" t="s">
        <v>1108</v>
      </c>
      <c r="W81" s="1044"/>
      <c r="X81" s="1043" t="s">
        <v>1109</v>
      </c>
      <c r="Y81" s="1043"/>
      <c r="Z81" s="1043"/>
      <c r="AA81" s="1043"/>
      <c r="AB81" s="1043"/>
      <c r="AC81" s="1043"/>
      <c r="AD81" s="1043"/>
      <c r="AE81" s="1043"/>
      <c r="AF81" s="1043"/>
      <c r="AG81" s="1043"/>
      <c r="AH81" s="1043" t="s">
        <v>1110</v>
      </c>
      <c r="AI81" s="1043"/>
      <c r="AJ81" s="1043"/>
      <c r="AK81" s="1043"/>
      <c r="AL81" s="1043"/>
      <c r="AM81" s="1043"/>
      <c r="AN81" s="1043"/>
      <c r="AO81" s="1043"/>
      <c r="AP81" s="1043"/>
      <c r="AQ81" s="1043"/>
      <c r="AR81" s="1043" t="s">
        <v>1107</v>
      </c>
      <c r="AS81" s="1043"/>
      <c r="AT81" s="1043"/>
      <c r="AU81" s="1043"/>
      <c r="AV81" s="1043"/>
      <c r="AW81" s="1043"/>
      <c r="AX81" s="1043"/>
      <c r="AY81" s="1043"/>
      <c r="AZ81" s="1043"/>
      <c r="BA81" s="1043"/>
      <c r="DU81" s="204"/>
      <c r="DV81" s="205" t="s">
        <v>772</v>
      </c>
      <c r="DW81" s="209" t="s">
        <v>773</v>
      </c>
      <c r="EL81" s="206" t="s">
        <v>767</v>
      </c>
      <c r="EM81" s="208" t="s">
        <v>774</v>
      </c>
      <c r="EN81" s="209"/>
    </row>
    <row r="82" spans="1:144" ht="21.75" customHeight="1">
      <c r="A82" s="1040"/>
      <c r="B82" s="1041"/>
      <c r="C82" s="1041"/>
      <c r="D82" s="1041"/>
      <c r="E82" s="1041"/>
      <c r="F82" s="1041"/>
      <c r="G82" s="1041"/>
      <c r="H82" s="1041"/>
      <c r="I82" s="1042"/>
      <c r="J82" s="950"/>
      <c r="K82" s="1045"/>
      <c r="L82" s="1009"/>
      <c r="M82" s="1009"/>
      <c r="N82" s="1009"/>
      <c r="O82" s="1009"/>
      <c r="P82" s="1009"/>
      <c r="Q82" s="1009"/>
      <c r="R82" s="1009"/>
      <c r="S82" s="1009"/>
      <c r="T82" s="1009"/>
      <c r="U82" s="1009"/>
      <c r="V82" s="950"/>
      <c r="W82" s="1045"/>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09"/>
      <c r="BA82" s="1009"/>
      <c r="DU82" s="204"/>
      <c r="DV82" s="205" t="s">
        <v>775</v>
      </c>
      <c r="DW82" s="209" t="s">
        <v>252</v>
      </c>
      <c r="EL82" s="206" t="s">
        <v>770</v>
      </c>
      <c r="EM82" s="208" t="s">
        <v>776</v>
      </c>
      <c r="EN82" s="209"/>
    </row>
    <row r="83" spans="1:144" ht="11.25" customHeight="1">
      <c r="A83" s="804"/>
      <c r="B83" s="80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4"/>
      <c r="BA83" s="804"/>
      <c r="DU83" s="204"/>
      <c r="DV83" s="205" t="s">
        <v>777</v>
      </c>
      <c r="DW83" s="209" t="s">
        <v>778</v>
      </c>
      <c r="EL83" s="206" t="s">
        <v>772</v>
      </c>
      <c r="EM83" s="208" t="s">
        <v>779</v>
      </c>
      <c r="EN83" s="209"/>
    </row>
    <row r="84" spans="1:144" ht="11.25" customHeight="1">
      <c r="A84" s="354" t="s">
        <v>1111</v>
      </c>
      <c r="B84" s="216"/>
      <c r="C84" s="216"/>
      <c r="D84" s="216"/>
      <c r="E84" s="216"/>
      <c r="F84" s="1176" t="s">
        <v>1112</v>
      </c>
      <c r="G84" s="1176"/>
      <c r="H84" s="1176"/>
      <c r="I84" s="1176"/>
      <c r="J84" s="1176"/>
      <c r="K84" s="1176"/>
      <c r="L84" s="1176"/>
      <c r="M84" s="1176"/>
      <c r="N84" s="1176"/>
      <c r="O84" s="1176"/>
      <c r="P84" s="1176"/>
      <c r="Q84" s="1176"/>
      <c r="R84" s="1176"/>
      <c r="S84" s="1176"/>
      <c r="T84" s="1176"/>
      <c r="U84" s="1176"/>
      <c r="V84" s="1176"/>
      <c r="W84" s="1176"/>
      <c r="X84" s="1176"/>
      <c r="Y84" s="1176"/>
      <c r="Z84" s="1176"/>
      <c r="AA84" s="1176"/>
      <c r="AB84" s="1176"/>
      <c r="AC84" s="1176"/>
      <c r="AD84" s="1176"/>
      <c r="AE84" s="1176"/>
      <c r="AF84" s="1176"/>
      <c r="AG84" s="1176"/>
      <c r="AH84" s="1176"/>
      <c r="AI84" s="1176"/>
      <c r="AJ84" s="1176"/>
      <c r="AK84" s="1176"/>
      <c r="AL84" s="1176"/>
      <c r="AM84" s="1176"/>
      <c r="AN84" s="1176"/>
      <c r="AO84" s="249"/>
      <c r="AP84" s="1036"/>
      <c r="AQ84" s="915"/>
      <c r="AR84" s="915"/>
      <c r="AS84" s="1037"/>
      <c r="AT84" s="1036"/>
      <c r="AU84" s="915"/>
      <c r="AV84" s="915"/>
      <c r="AW84" s="1037"/>
      <c r="AX84" s="1036"/>
      <c r="AY84" s="915"/>
      <c r="AZ84" s="915"/>
      <c r="BA84" s="1037"/>
      <c r="DU84" s="204"/>
      <c r="DV84" s="205" t="s">
        <v>780</v>
      </c>
      <c r="DW84" s="209" t="s">
        <v>254</v>
      </c>
      <c r="EL84" s="206" t="s">
        <v>775</v>
      </c>
      <c r="EM84" s="208" t="s">
        <v>781</v>
      </c>
      <c r="EN84" s="209"/>
    </row>
    <row r="85" spans="1:144" ht="11.25" customHeight="1">
      <c r="A85" s="355"/>
      <c r="B85" s="355"/>
      <c r="C85" s="355"/>
      <c r="D85" s="355"/>
      <c r="E85" s="355"/>
      <c r="F85" s="1176"/>
      <c r="G85" s="1176"/>
      <c r="H85" s="1176"/>
      <c r="I85" s="1176"/>
      <c r="J85" s="1176"/>
      <c r="K85" s="1176"/>
      <c r="L85" s="1176"/>
      <c r="M85" s="1176"/>
      <c r="N85" s="1176"/>
      <c r="O85" s="1176"/>
      <c r="P85" s="1176"/>
      <c r="Q85" s="1176"/>
      <c r="R85" s="1176"/>
      <c r="S85" s="1176"/>
      <c r="T85" s="1176"/>
      <c r="U85" s="1176"/>
      <c r="V85" s="1176"/>
      <c r="W85" s="1176"/>
      <c r="X85" s="1176"/>
      <c r="Y85" s="1176"/>
      <c r="Z85" s="1176"/>
      <c r="AA85" s="1176"/>
      <c r="AB85" s="1176"/>
      <c r="AC85" s="1176"/>
      <c r="AD85" s="1176"/>
      <c r="AE85" s="1176"/>
      <c r="AF85" s="1176"/>
      <c r="AG85" s="1176"/>
      <c r="AH85" s="1176"/>
      <c r="AI85" s="1176"/>
      <c r="AJ85" s="1176"/>
      <c r="AK85" s="1176"/>
      <c r="AL85" s="1176"/>
      <c r="AM85" s="1176"/>
      <c r="AN85" s="1176"/>
      <c r="AO85" s="249"/>
      <c r="AP85" s="1038"/>
      <c r="AQ85" s="916"/>
      <c r="AR85" s="916"/>
      <c r="AS85" s="1039"/>
      <c r="AT85" s="1038"/>
      <c r="AU85" s="916"/>
      <c r="AV85" s="916"/>
      <c r="AW85" s="1039"/>
      <c r="AX85" s="1038"/>
      <c r="AY85" s="916"/>
      <c r="AZ85" s="916"/>
      <c r="BA85" s="1039"/>
      <c r="DU85" s="204"/>
      <c r="DV85" s="205" t="s">
        <v>782</v>
      </c>
      <c r="DW85" s="209" t="s">
        <v>255</v>
      </c>
      <c r="EL85" s="206" t="s">
        <v>777</v>
      </c>
      <c r="EM85" s="208" t="s">
        <v>783</v>
      </c>
      <c r="EN85" s="209"/>
    </row>
    <row r="86" spans="1:144" ht="11.25" customHeight="1">
      <c r="A86" s="355"/>
      <c r="B86" s="355"/>
      <c r="C86" s="355"/>
      <c r="D86" s="355"/>
      <c r="E86" s="355"/>
      <c r="F86" s="1176"/>
      <c r="G86" s="1176"/>
      <c r="H86" s="1176"/>
      <c r="I86" s="1176"/>
      <c r="J86" s="1176"/>
      <c r="K86" s="1176"/>
      <c r="L86" s="1176"/>
      <c r="M86" s="1176"/>
      <c r="N86" s="1176"/>
      <c r="O86" s="1176"/>
      <c r="P86" s="1176"/>
      <c r="Q86" s="1176"/>
      <c r="R86" s="1176"/>
      <c r="S86" s="1176"/>
      <c r="T86" s="1176"/>
      <c r="U86" s="1176"/>
      <c r="V86" s="1176"/>
      <c r="W86" s="1176"/>
      <c r="X86" s="1176"/>
      <c r="Y86" s="1176"/>
      <c r="Z86" s="1176"/>
      <c r="AA86" s="1176"/>
      <c r="AB86" s="1176"/>
      <c r="AC86" s="1176"/>
      <c r="AD86" s="1176"/>
      <c r="AE86" s="1176"/>
      <c r="AF86" s="1176"/>
      <c r="AG86" s="1176"/>
      <c r="AH86" s="1176"/>
      <c r="AI86" s="1176"/>
      <c r="AJ86" s="1176"/>
      <c r="AK86" s="1176"/>
      <c r="AL86" s="1176"/>
      <c r="AM86" s="1176"/>
      <c r="AN86" s="1176"/>
      <c r="AO86" s="249"/>
      <c r="AP86" s="1040"/>
      <c r="AQ86" s="1041"/>
      <c r="AR86" s="1041"/>
      <c r="AS86" s="1042"/>
      <c r="AT86" s="1040"/>
      <c r="AU86" s="1041"/>
      <c r="AV86" s="1041"/>
      <c r="AW86" s="1042"/>
      <c r="AX86" s="1040"/>
      <c r="AY86" s="1041"/>
      <c r="AZ86" s="1041"/>
      <c r="BA86" s="1042"/>
      <c r="DU86" s="204"/>
      <c r="DV86" s="205" t="s">
        <v>784</v>
      </c>
      <c r="DW86" s="209" t="s">
        <v>256</v>
      </c>
      <c r="EL86" s="206" t="s">
        <v>780</v>
      </c>
      <c r="EM86" s="208" t="s">
        <v>785</v>
      </c>
      <c r="EN86" s="209"/>
    </row>
    <row r="87" spans="1:144">
      <c r="DU87" s="204"/>
      <c r="DV87" s="204"/>
      <c r="DW87" s="205" t="s">
        <v>1113</v>
      </c>
      <c r="EL87" s="206" t="s">
        <v>782</v>
      </c>
      <c r="EM87" s="208" t="s">
        <v>786</v>
      </c>
      <c r="EN87" s="209"/>
    </row>
    <row r="88" spans="1:144">
      <c r="EL88" s="206" t="s">
        <v>784</v>
      </c>
      <c r="EM88" s="208" t="s">
        <v>787</v>
      </c>
      <c r="EN88" s="209"/>
    </row>
  </sheetData>
  <dataConsolidate link="1"/>
  <mergeCells count="238">
    <mergeCell ref="F84:AN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R76:AS77"/>
    <mergeCell ref="AT76:AU77"/>
    <mergeCell ref="AV76:AW77"/>
    <mergeCell ref="AX76:AY77"/>
    <mergeCell ref="AZ76:BA77"/>
    <mergeCell ref="A78:L79"/>
    <mergeCell ref="M78:S79"/>
    <mergeCell ref="T78:W79"/>
    <mergeCell ref="X78:BA80"/>
    <mergeCell ref="A80:W80"/>
    <mergeCell ref="V76:W77"/>
    <mergeCell ref="X76:AE77"/>
    <mergeCell ref="AF76:AG77"/>
    <mergeCell ref="AH76:AL77"/>
    <mergeCell ref="AM76:AO77"/>
    <mergeCell ref="AP76:AQ77"/>
    <mergeCell ref="A68:F77"/>
    <mergeCell ref="G76:L77"/>
    <mergeCell ref="M76:M77"/>
    <mergeCell ref="N76:T77"/>
    <mergeCell ref="U76:U77"/>
    <mergeCell ref="AY68:BA72"/>
    <mergeCell ref="G70:L72"/>
    <mergeCell ref="M70:AC72"/>
    <mergeCell ref="AD71:AF72"/>
    <mergeCell ref="AG71:AW72"/>
    <mergeCell ref="G73:L75"/>
    <mergeCell ref="M73:N73"/>
    <mergeCell ref="O73:V73"/>
    <mergeCell ref="W73:BA73"/>
    <mergeCell ref="M74:BA75"/>
    <mergeCell ref="AN68:AO70"/>
    <mergeCell ref="AP68:AQ70"/>
    <mergeCell ref="AR68:AS70"/>
    <mergeCell ref="AT68:AU70"/>
    <mergeCell ref="AV68:AW70"/>
    <mergeCell ref="AX68:AX72"/>
    <mergeCell ref="G68:L69"/>
    <mergeCell ref="M68:AC69"/>
    <mergeCell ref="AD68:AE70"/>
    <mergeCell ref="AF68:AI70"/>
    <mergeCell ref="AJ68:AM70"/>
    <mergeCell ref="A60:F67"/>
    <mergeCell ref="G60:L61"/>
    <mergeCell ref="M60:AC61"/>
    <mergeCell ref="AD60:AE62"/>
    <mergeCell ref="AF60:AI62"/>
    <mergeCell ref="AJ60:AM62"/>
    <mergeCell ref="AN60:AO62"/>
    <mergeCell ref="A54:F59"/>
    <mergeCell ref="G62:L64"/>
    <mergeCell ref="M62:AC64"/>
    <mergeCell ref="AD63:AF64"/>
    <mergeCell ref="AG63:AW64"/>
    <mergeCell ref="G65:L67"/>
    <mergeCell ref="M65:N65"/>
    <mergeCell ref="O65:V65"/>
    <mergeCell ref="W65:BA65"/>
    <mergeCell ref="M66:BA67"/>
    <mergeCell ref="AP60:AQ62"/>
    <mergeCell ref="AR60:AS62"/>
    <mergeCell ref="AT60:AU62"/>
    <mergeCell ref="AV60:AW62"/>
    <mergeCell ref="AX60:AX64"/>
    <mergeCell ref="AY60:BA64"/>
    <mergeCell ref="AU56:AY57"/>
    <mergeCell ref="AZ56:BA57"/>
    <mergeCell ref="G58:L59"/>
    <mergeCell ref="M58:S59"/>
    <mergeCell ref="T58:V59"/>
    <mergeCell ref="W58:AB59"/>
    <mergeCell ref="AC58:AF59"/>
    <mergeCell ref="AG58:AH59"/>
    <mergeCell ref="AI58:AI59"/>
    <mergeCell ref="G54:L57"/>
    <mergeCell ref="M54:T57"/>
    <mergeCell ref="AJ58:AU59"/>
    <mergeCell ref="AV58:AX59"/>
    <mergeCell ref="AY58:AZ59"/>
    <mergeCell ref="BA58:BA59"/>
    <mergeCell ref="U56:AD57"/>
    <mergeCell ref="AE56:AH57"/>
    <mergeCell ref="AI56:AK57"/>
    <mergeCell ref="AL56:AM57"/>
    <mergeCell ref="AN56:AR57"/>
    <mergeCell ref="U54:AD55"/>
    <mergeCell ref="AE54:AH55"/>
    <mergeCell ref="AI54:AK55"/>
    <mergeCell ref="AS56:AT57"/>
    <mergeCell ref="AT45:AU47"/>
    <mergeCell ref="AV45:AW47"/>
    <mergeCell ref="AX45:AX49"/>
    <mergeCell ref="AY45:BA49"/>
    <mergeCell ref="G47:L49"/>
    <mergeCell ref="M47:AC49"/>
    <mergeCell ref="AD48:AF49"/>
    <mergeCell ref="AG48:AW49"/>
    <mergeCell ref="AL54:AM55"/>
    <mergeCell ref="AN54:AR55"/>
    <mergeCell ref="AS54:AT55"/>
    <mergeCell ref="AU54:AY55"/>
    <mergeCell ref="AZ54:BA55"/>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G50:L50"/>
    <mergeCell ref="M50:AH50"/>
    <mergeCell ref="AJ50:AZ50"/>
    <mergeCell ref="G51:L53"/>
    <mergeCell ref="M51:N51"/>
    <mergeCell ref="O51:V51"/>
    <mergeCell ref="W51:BA51"/>
    <mergeCell ref="M52:BA53"/>
    <mergeCell ref="AR45:AS47"/>
    <mergeCell ref="A33:F42"/>
    <mergeCell ref="G33:L34"/>
    <mergeCell ref="M33:BA34"/>
    <mergeCell ref="G35:L37"/>
    <mergeCell ref="M35:BA37"/>
    <mergeCell ref="G38:L40"/>
    <mergeCell ref="M38:N38"/>
    <mergeCell ref="O38:V38"/>
    <mergeCell ref="W38:BA38"/>
    <mergeCell ref="M39:BA40"/>
    <mergeCell ref="G41:L42"/>
    <mergeCell ref="M41:AD42"/>
    <mergeCell ref="AE41:AJ42"/>
    <mergeCell ref="AK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1:F12"/>
    <mergeCell ref="G1:T4"/>
    <mergeCell ref="U1:Z12"/>
    <mergeCell ref="AA1:AM6"/>
    <mergeCell ref="AN1:BA6"/>
    <mergeCell ref="G5:T8"/>
    <mergeCell ref="AA7:AM12"/>
    <mergeCell ref="AN7:BA12"/>
    <mergeCell ref="G9:T12"/>
  </mergeCells>
  <phoneticPr fontId="8"/>
  <dataValidations count="10">
    <dataValidation type="list" errorStyle="information" allowBlank="1" showInputMessage="1" showErrorMessage="1" sqref="M29:Q32 AN29:AO30" xr:uid="{2B1BBC48-BB30-4949-BCE5-298425E6167D}">
      <formula1>"平成,令和"</formula1>
    </dataValidation>
    <dataValidation allowBlank="1" showInputMessage="1" showErrorMessage="1" sqref="A14:H16 AG14:BA16 AP25:AQ28 AT25:AU28 AX25:AY28 AI27:AL28 AR27:AS28 AV27:AW28 M33 M35:BA37 M39:BA40 M43 M45:AC49 AJ50:AZ50 M52:BA53 M60:AC64 M66:BA67 M68:AC72 M74:BA75 M78:S79" xr:uid="{4C0BE7FF-0D31-4DC2-BD98-F9834E5CFD07}"/>
    <dataValidation type="list" errorStyle="information" allowBlank="1" showInputMessage="1" showErrorMessage="1" sqref="M27:AG28" xr:uid="{BCC9698C-01E3-42C0-B2D4-E4914E1373AC}">
      <formula1>"兵庫県知事,国土交通大臣"</formula1>
    </dataValidation>
    <dataValidation type="list" errorStyle="information" allowBlank="1" showInputMessage="1" showErrorMessage="1" sqref="AF45:AI47 AF60:AI62 AF68:AI70" xr:uid="{F4115D37-6E87-4109-9AEE-E5B64C9CFA60}">
      <formula1>"▼選択,昭和,平成"</formula1>
    </dataValidation>
    <dataValidation type="list" allowBlank="1" showInputMessage="1" showErrorMessage="1" sqref="AY45:BA49 AY60:BA64 AY68:BA72" xr:uid="{C9C49371-68F9-4455-A341-4E7ACD10915F}">
      <formula1>"▼選択,男,女"</formula1>
    </dataValidation>
    <dataValidation type="list" errorStyle="information" allowBlank="1" showInputMessage="1" showErrorMessage="1" sqref="M50:AH50" xr:uid="{BFAB020E-1DA5-448A-B597-C5E712648793}">
      <formula1>"▼選択,代表取締役,取締役,代表社員,その他"</formula1>
    </dataValidation>
    <dataValidation type="list" errorStyle="information" allowBlank="1" showInputMessage="1" showErrorMessage="1" sqref="AE54:AH57" xr:uid="{66195F86-5757-4AA5-AEF5-0067BB0DB434}">
      <formula1>"昭和,平成,令和"</formula1>
    </dataValidation>
    <dataValidation type="list" allowBlank="1" showInputMessage="1" showErrorMessage="1" sqref="M54" xr:uid="{DCA18F88-8005-4D6E-A5E8-EA1846E608F3}">
      <formula1>"▼選択,法人,個人"</formula1>
    </dataValidation>
    <dataValidation type="list" errorStyle="information" allowBlank="1" showInputMessage="1" showErrorMessage="1" sqref="N76:T77" xr:uid="{C6D44A3C-3E61-4B54-A854-C90FBFC590EA}">
      <formula1>$DW$26:$DW$86</formula1>
    </dataValidation>
    <dataValidation type="list" errorStyle="information" allowBlank="1" showInputMessage="1" showErrorMessage="1" sqref="AM76:AO77" xr:uid="{5064693E-72FF-4FC5-9848-D615A1220D64}">
      <formula1>"▼選択,昭和,平成,令和"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9FC5-8698-4BB0-9CB2-85128863C358}">
  <dimension ref="A1:IC70"/>
  <sheetViews>
    <sheetView showZeros="0" topLeftCell="A7" workbookViewId="0">
      <selection activeCell="AG13" sqref="AG13:AH14"/>
    </sheetView>
  </sheetViews>
  <sheetFormatPr defaultRowHeight="13.5"/>
  <cols>
    <col min="1" max="1" width="2" style="32" customWidth="1"/>
    <col min="2" max="20" width="1.875" style="32" customWidth="1"/>
    <col min="21" max="21" width="2.625" style="32" customWidth="1"/>
    <col min="22" max="32" width="1.875" style="32" customWidth="1"/>
    <col min="33" max="35" width="2.375" style="32" customWidth="1"/>
    <col min="36" max="42" width="1.875" style="32" customWidth="1"/>
    <col min="43" max="43" width="0.625" style="32" customWidth="1"/>
    <col min="44" max="48" width="1.875" style="32" customWidth="1"/>
    <col min="49" max="49" width="2" style="32" customWidth="1"/>
    <col min="50" max="67" width="9" style="32" customWidth="1"/>
    <col min="68" max="68" width="9" style="209" customWidth="1"/>
    <col min="69" max="237" width="9" style="32" customWidth="1"/>
  </cols>
  <sheetData>
    <row r="1" spans="1:237">
      <c r="A1" s="1200" t="s">
        <v>1114</v>
      </c>
      <c r="B1" s="1201"/>
      <c r="C1" s="1201"/>
      <c r="D1" s="1201"/>
      <c r="E1" s="1201"/>
      <c r="F1" s="1201"/>
      <c r="G1" s="1201"/>
      <c r="H1" s="1201"/>
      <c r="I1" s="1201"/>
      <c r="J1" s="1201"/>
      <c r="K1" s="1201"/>
      <c r="L1" s="1201"/>
      <c r="M1" s="1201"/>
      <c r="N1" s="1201"/>
      <c r="O1" s="1201"/>
      <c r="P1" s="1201"/>
      <c r="Q1" s="1201"/>
      <c r="R1" s="1201"/>
      <c r="S1" s="1201"/>
      <c r="T1" s="1202"/>
      <c r="U1" s="1205" t="s">
        <v>1115</v>
      </c>
      <c r="V1" s="1206"/>
      <c r="W1" s="1206"/>
      <c r="X1" s="1206"/>
      <c r="Y1" s="1206"/>
      <c r="Z1" s="1207"/>
      <c r="AA1" s="1210"/>
      <c r="AB1" s="1206"/>
      <c r="AC1" s="1206"/>
      <c r="AD1" s="1206"/>
      <c r="AE1" s="1207"/>
      <c r="AF1" s="1210" t="s">
        <v>1116</v>
      </c>
      <c r="AG1" s="1206"/>
      <c r="AH1" s="1206"/>
      <c r="AI1" s="1207"/>
      <c r="AJ1" s="1213"/>
      <c r="AK1" s="1214"/>
      <c r="AL1" s="1214"/>
      <c r="AM1" s="1214"/>
      <c r="AN1" s="1214"/>
      <c r="AO1" s="1214"/>
      <c r="AP1" s="1215"/>
      <c r="AQ1" s="1219"/>
      <c r="AR1" s="1177" t="s">
        <v>1117</v>
      </c>
      <c r="AS1" s="1178"/>
      <c r="AT1" s="1178"/>
      <c r="AU1" s="1178"/>
      <c r="AV1" s="1178"/>
      <c r="AW1" s="1179"/>
    </row>
    <row r="2" spans="1:237">
      <c r="A2" s="1201"/>
      <c r="B2" s="1201"/>
      <c r="C2" s="1201"/>
      <c r="D2" s="1201"/>
      <c r="E2" s="1201"/>
      <c r="F2" s="1201"/>
      <c r="G2" s="1201"/>
      <c r="H2" s="1201"/>
      <c r="I2" s="1201"/>
      <c r="J2" s="1201"/>
      <c r="K2" s="1201"/>
      <c r="L2" s="1201"/>
      <c r="M2" s="1201"/>
      <c r="N2" s="1201"/>
      <c r="O2" s="1201"/>
      <c r="P2" s="1201"/>
      <c r="Q2" s="1201"/>
      <c r="R2" s="1201"/>
      <c r="S2" s="1201"/>
      <c r="T2" s="1202"/>
      <c r="U2" s="1183"/>
      <c r="V2" s="1184"/>
      <c r="W2" s="1184"/>
      <c r="X2" s="1184"/>
      <c r="Y2" s="1184"/>
      <c r="Z2" s="1208"/>
      <c r="AA2" s="1211"/>
      <c r="AB2" s="1184"/>
      <c r="AC2" s="1184"/>
      <c r="AD2" s="1184"/>
      <c r="AE2" s="1208"/>
      <c r="AF2" s="1211"/>
      <c r="AG2" s="1184"/>
      <c r="AH2" s="1184"/>
      <c r="AI2" s="1208"/>
      <c r="AJ2" s="1216"/>
      <c r="AK2" s="1217"/>
      <c r="AL2" s="1217"/>
      <c r="AM2" s="1217"/>
      <c r="AN2" s="1217"/>
      <c r="AO2" s="1217"/>
      <c r="AP2" s="1218"/>
      <c r="AQ2" s="1219"/>
      <c r="AR2" s="1180"/>
      <c r="AS2" s="1181"/>
      <c r="AT2" s="1181"/>
      <c r="AU2" s="1181"/>
      <c r="AV2" s="1181"/>
      <c r="AW2" s="1182"/>
    </row>
    <row r="3" spans="1:237">
      <c r="A3" s="1201"/>
      <c r="B3" s="1201"/>
      <c r="C3" s="1201"/>
      <c r="D3" s="1201"/>
      <c r="E3" s="1201"/>
      <c r="F3" s="1201"/>
      <c r="G3" s="1201"/>
      <c r="H3" s="1201"/>
      <c r="I3" s="1201"/>
      <c r="J3" s="1201"/>
      <c r="K3" s="1201"/>
      <c r="L3" s="1201"/>
      <c r="M3" s="1201"/>
      <c r="N3" s="1201"/>
      <c r="O3" s="1201"/>
      <c r="P3" s="1201"/>
      <c r="Q3" s="1201"/>
      <c r="R3" s="1201"/>
      <c r="S3" s="1201"/>
      <c r="T3" s="1202"/>
      <c r="U3" s="1183"/>
      <c r="V3" s="1184"/>
      <c r="W3" s="1184"/>
      <c r="X3" s="1184"/>
      <c r="Y3" s="1184"/>
      <c r="Z3" s="1208"/>
      <c r="AA3" s="1211"/>
      <c r="AB3" s="1184"/>
      <c r="AC3" s="1184"/>
      <c r="AD3" s="1184"/>
      <c r="AE3" s="1208"/>
      <c r="AF3" s="1211"/>
      <c r="AG3" s="1184"/>
      <c r="AH3" s="1184"/>
      <c r="AI3" s="1208"/>
      <c r="AJ3" s="1189" t="s">
        <v>1118</v>
      </c>
      <c r="AK3" s="1190"/>
      <c r="AL3" s="1190"/>
      <c r="AM3" s="1190"/>
      <c r="AN3" s="1190"/>
      <c r="AO3" s="1190"/>
      <c r="AP3" s="1191"/>
      <c r="AQ3" s="1219"/>
      <c r="AR3" s="1183"/>
      <c r="AS3" s="1184"/>
      <c r="AT3" s="1184"/>
      <c r="AU3" s="1184"/>
      <c r="AV3" s="1184"/>
      <c r="AW3" s="1185"/>
    </row>
    <row r="4" spans="1:237" ht="13.5" customHeight="1" thickBot="1">
      <c r="A4" s="1203"/>
      <c r="B4" s="1203"/>
      <c r="C4" s="1203"/>
      <c r="D4" s="1203"/>
      <c r="E4" s="1203"/>
      <c r="F4" s="1203"/>
      <c r="G4" s="1203"/>
      <c r="H4" s="1203"/>
      <c r="I4" s="1203"/>
      <c r="J4" s="1203"/>
      <c r="K4" s="1203"/>
      <c r="L4" s="1203"/>
      <c r="M4" s="1203"/>
      <c r="N4" s="1203"/>
      <c r="O4" s="1203"/>
      <c r="P4" s="1203"/>
      <c r="Q4" s="1203"/>
      <c r="R4" s="1203"/>
      <c r="S4" s="1203"/>
      <c r="T4" s="1204"/>
      <c r="U4" s="1187"/>
      <c r="V4" s="1187"/>
      <c r="W4" s="1187"/>
      <c r="X4" s="1187"/>
      <c r="Y4" s="1187"/>
      <c r="Z4" s="1209"/>
      <c r="AA4" s="1212"/>
      <c r="AB4" s="1187"/>
      <c r="AC4" s="1187"/>
      <c r="AD4" s="1187"/>
      <c r="AE4" s="1209"/>
      <c r="AF4" s="1212"/>
      <c r="AG4" s="1187"/>
      <c r="AH4" s="1187"/>
      <c r="AI4" s="1209"/>
      <c r="AJ4" s="1192"/>
      <c r="AK4" s="1193"/>
      <c r="AL4" s="1193"/>
      <c r="AM4" s="1193"/>
      <c r="AN4" s="1193"/>
      <c r="AO4" s="1193"/>
      <c r="AP4" s="1194"/>
      <c r="AQ4" s="1220"/>
      <c r="AR4" s="1186"/>
      <c r="AS4" s="1187"/>
      <c r="AT4" s="1187"/>
      <c r="AU4" s="1187"/>
      <c r="AV4" s="1187"/>
      <c r="AW4" s="1188"/>
    </row>
    <row r="5" spans="1:237">
      <c r="A5" s="1183"/>
      <c r="B5" s="1184"/>
      <c r="C5" s="1184"/>
      <c r="D5" s="1184"/>
      <c r="E5" s="1184"/>
      <c r="F5" s="1184"/>
      <c r="G5" s="1184"/>
      <c r="H5" s="1184"/>
      <c r="I5" s="1184"/>
      <c r="J5" s="1184"/>
      <c r="K5" s="1184"/>
      <c r="L5" s="1184"/>
      <c r="M5" s="1184"/>
      <c r="N5" s="1184"/>
      <c r="O5" s="1184"/>
      <c r="P5" s="1184"/>
      <c r="Q5" s="1184"/>
      <c r="R5" s="1184"/>
      <c r="S5" s="1184"/>
      <c r="T5" s="1184"/>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c r="AR5" s="1181"/>
      <c r="AS5" s="1181"/>
      <c r="AT5" s="1181"/>
      <c r="AU5" s="1181"/>
      <c r="AV5" s="1181"/>
      <c r="AW5" s="1182"/>
    </row>
    <row r="6" spans="1:237">
      <c r="A6" s="1195" t="s">
        <v>1119</v>
      </c>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7"/>
    </row>
    <row r="7" spans="1:237">
      <c r="A7" s="1195"/>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7"/>
    </row>
    <row r="8" spans="1:237" ht="16.5" customHeight="1">
      <c r="A8" s="356"/>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1198" t="s">
        <v>668</v>
      </c>
      <c r="AI8" s="1198"/>
      <c r="AJ8" s="1199" t="str">
        <f>'01.入会申込書'!AP25</f>
        <v/>
      </c>
      <c r="AK8" s="1199"/>
      <c r="AL8" s="1198" t="s">
        <v>1120</v>
      </c>
      <c r="AM8" s="1198"/>
      <c r="AN8" s="1199" t="str">
        <f>'01.入会申込書'!AT25</f>
        <v/>
      </c>
      <c r="AO8" s="1199"/>
      <c r="AP8" s="1198" t="s">
        <v>1121</v>
      </c>
      <c r="AQ8" s="1198"/>
      <c r="AR8" s="1199" t="str">
        <f>'01.入会申込書'!AX25</f>
        <v/>
      </c>
      <c r="AS8" s="1199"/>
      <c r="AT8" s="1198" t="s">
        <v>1122</v>
      </c>
      <c r="AU8" s="1198"/>
      <c r="AV8" s="357"/>
      <c r="AW8" s="358"/>
    </row>
    <row r="9" spans="1:237">
      <c r="A9" s="359"/>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1198"/>
      <c r="AI9" s="1198"/>
      <c r="AJ9" s="1199"/>
      <c r="AK9" s="1199"/>
      <c r="AL9" s="1198"/>
      <c r="AM9" s="1198"/>
      <c r="AN9" s="1199"/>
      <c r="AO9" s="1199"/>
      <c r="AP9" s="1198"/>
      <c r="AQ9" s="1198"/>
      <c r="AR9" s="1199"/>
      <c r="AS9" s="1199"/>
      <c r="AT9" s="1198"/>
      <c r="AU9" s="1198"/>
      <c r="AV9" s="360"/>
      <c r="AW9" s="361"/>
    </row>
    <row r="10" spans="1:237">
      <c r="A10" s="1221" t="s">
        <v>1123</v>
      </c>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3"/>
    </row>
    <row r="11" spans="1:237">
      <c r="A11" s="1224"/>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3"/>
    </row>
    <row r="12" spans="1:237">
      <c r="A12" s="1183"/>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J12" s="1184"/>
      <c r="AK12" s="1184"/>
      <c r="AL12" s="1184"/>
      <c r="AM12" s="1184"/>
      <c r="AN12" s="1184"/>
      <c r="AO12" s="1184"/>
      <c r="AP12" s="1184"/>
      <c r="AQ12" s="1184"/>
      <c r="AR12" s="1184"/>
      <c r="AS12" s="1184"/>
      <c r="AT12" s="1184"/>
      <c r="AU12" s="1184"/>
      <c r="AV12" s="1184"/>
      <c r="AW12" s="1185"/>
    </row>
    <row r="13" spans="1:237">
      <c r="A13" s="1183"/>
      <c r="B13" s="1184"/>
      <c r="C13" s="1184"/>
      <c r="D13" s="362"/>
      <c r="E13" s="362"/>
      <c r="F13" s="362"/>
      <c r="G13" s="362"/>
      <c r="H13" s="362"/>
      <c r="I13" s="1227" t="s">
        <v>1124</v>
      </c>
      <c r="J13" s="1227"/>
      <c r="K13" s="1227"/>
      <c r="L13" s="1227"/>
      <c r="M13" s="1227"/>
      <c r="N13" s="1227"/>
      <c r="O13" s="1228">
        <f>'01.入会申込書'!M27</f>
        <v>0</v>
      </c>
      <c r="P13" s="1228"/>
      <c r="Q13" s="1228"/>
      <c r="R13" s="1228"/>
      <c r="S13" s="1228"/>
      <c r="T13" s="1228"/>
      <c r="U13" s="1228"/>
      <c r="V13" s="1228"/>
      <c r="W13" s="1228"/>
      <c r="X13" s="1228"/>
      <c r="Y13" s="1228"/>
      <c r="Z13" s="1228"/>
      <c r="AA13" s="1227" t="s">
        <v>1125</v>
      </c>
      <c r="AB13" s="1229" t="str">
        <f>'01.入会申込書'!AI27</f>
        <v/>
      </c>
      <c r="AC13" s="1230"/>
      <c r="AD13" s="1230"/>
      <c r="AE13" s="1230"/>
      <c r="AF13" s="1227" t="s">
        <v>1126</v>
      </c>
      <c r="AG13" s="1227" t="s">
        <v>1127</v>
      </c>
      <c r="AH13" s="1227"/>
      <c r="AI13" s="1229" t="str">
        <f>'01.入会申込書'!AP27</f>
        <v/>
      </c>
      <c r="AJ13" s="1230"/>
      <c r="AK13" s="1230"/>
      <c r="AL13" s="1230"/>
      <c r="AM13" s="1230"/>
      <c r="AN13" s="1230"/>
      <c r="AO13" s="1227" t="s">
        <v>1128</v>
      </c>
      <c r="AP13" s="1227"/>
      <c r="AQ13" s="1227"/>
      <c r="AR13" s="1227"/>
      <c r="AS13" s="1227"/>
      <c r="AT13" s="1227"/>
      <c r="AU13" s="1231"/>
      <c r="AV13" s="1232"/>
      <c r="AW13" s="1233"/>
      <c r="AX13" s="365"/>
      <c r="AY13" s="365"/>
      <c r="AZ13" s="365"/>
      <c r="BA13" s="365"/>
      <c r="BB13" s="365"/>
      <c r="BC13" s="365"/>
      <c r="BD13" s="365"/>
      <c r="BE13" s="365"/>
      <c r="BF13" s="365"/>
      <c r="BG13" s="365"/>
      <c r="BH13" s="365"/>
      <c r="BI13" s="365"/>
      <c r="BJ13" s="365"/>
      <c r="BK13" s="365"/>
      <c r="BL13" s="365"/>
      <c r="BM13" s="365"/>
      <c r="BN13" s="365"/>
      <c r="BO13" s="365"/>
      <c r="BP13" s="208"/>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c r="DF13" s="365"/>
      <c r="DG13" s="365"/>
      <c r="DH13" s="365"/>
      <c r="DI13" s="365"/>
      <c r="DJ13" s="365"/>
      <c r="DK13" s="365"/>
      <c r="DL13" s="365"/>
      <c r="DM13" s="365"/>
      <c r="DN13" s="365"/>
      <c r="DO13" s="365"/>
      <c r="DP13" s="365"/>
      <c r="DQ13" s="365"/>
      <c r="DR13" s="365"/>
      <c r="DS13" s="365"/>
      <c r="DT13" s="365"/>
      <c r="DU13" s="365"/>
      <c r="DV13" s="365"/>
      <c r="DW13" s="365"/>
      <c r="DX13" s="365"/>
      <c r="DY13" s="365"/>
      <c r="DZ13" s="365"/>
      <c r="EA13" s="365"/>
      <c r="EB13" s="365"/>
      <c r="EC13" s="365"/>
      <c r="ED13" s="365"/>
      <c r="EE13" s="365"/>
      <c r="EF13" s="365"/>
      <c r="EG13" s="365"/>
      <c r="EH13" s="365"/>
      <c r="EI13" s="365"/>
      <c r="EJ13" s="365"/>
      <c r="EK13" s="365"/>
      <c r="EL13" s="365"/>
      <c r="EM13" s="365"/>
      <c r="EN13" s="365"/>
      <c r="EO13" s="365"/>
      <c r="EP13" s="365"/>
      <c r="EQ13" s="365"/>
      <c r="ER13" s="365"/>
      <c r="ES13" s="365"/>
      <c r="ET13" s="365"/>
      <c r="EU13" s="365"/>
      <c r="EV13" s="365"/>
      <c r="EW13" s="365"/>
      <c r="EX13" s="365"/>
      <c r="EY13" s="365"/>
      <c r="EZ13" s="365"/>
      <c r="FA13" s="365"/>
      <c r="FB13" s="365"/>
      <c r="FC13" s="365"/>
      <c r="FD13" s="365"/>
      <c r="FE13" s="365"/>
      <c r="FF13" s="365"/>
      <c r="FG13" s="365"/>
      <c r="FH13" s="365"/>
      <c r="FI13" s="365"/>
      <c r="FJ13" s="365"/>
      <c r="FK13" s="365"/>
      <c r="FL13" s="365"/>
      <c r="FM13" s="365"/>
      <c r="FN13" s="365"/>
      <c r="FO13" s="365"/>
      <c r="FP13" s="365"/>
      <c r="FQ13" s="365"/>
      <c r="FR13" s="365"/>
      <c r="FS13" s="365"/>
      <c r="FT13" s="365"/>
      <c r="FU13" s="365"/>
      <c r="FV13" s="365"/>
      <c r="FW13" s="365"/>
      <c r="FX13" s="365"/>
      <c r="FY13" s="365"/>
      <c r="FZ13" s="365"/>
      <c r="GA13" s="365"/>
      <c r="GB13" s="365"/>
      <c r="GC13" s="365"/>
      <c r="GD13" s="365"/>
      <c r="GE13" s="365"/>
      <c r="GF13" s="365"/>
      <c r="GG13" s="365"/>
      <c r="GH13" s="365"/>
      <c r="GI13" s="365"/>
      <c r="GJ13" s="365"/>
      <c r="GK13" s="365"/>
      <c r="GL13" s="365"/>
      <c r="GM13" s="365"/>
      <c r="GN13" s="365"/>
      <c r="GO13" s="365"/>
      <c r="GP13" s="365"/>
      <c r="GQ13" s="365"/>
      <c r="GR13" s="365"/>
      <c r="GS13" s="365"/>
      <c r="GT13" s="365"/>
      <c r="GU13" s="365"/>
      <c r="GV13" s="365"/>
      <c r="GW13" s="365"/>
      <c r="GX13" s="365"/>
      <c r="GY13" s="365"/>
      <c r="GZ13" s="365"/>
      <c r="HA13" s="365"/>
      <c r="HB13" s="365"/>
      <c r="HC13" s="365"/>
      <c r="HD13" s="365"/>
      <c r="HE13" s="365"/>
      <c r="HF13" s="365"/>
      <c r="HG13" s="365"/>
      <c r="HH13" s="365"/>
      <c r="HI13" s="365"/>
      <c r="HJ13" s="365"/>
      <c r="HK13" s="365"/>
      <c r="HL13" s="365"/>
      <c r="HM13" s="365"/>
      <c r="HN13" s="365"/>
      <c r="HO13" s="365"/>
      <c r="HP13" s="365"/>
      <c r="HQ13" s="365"/>
      <c r="HR13" s="365"/>
      <c r="HS13" s="365"/>
      <c r="HT13" s="365"/>
      <c r="HU13" s="365"/>
      <c r="HV13" s="365"/>
      <c r="HW13" s="365"/>
      <c r="HX13" s="365"/>
      <c r="HY13" s="365"/>
      <c r="HZ13" s="365"/>
      <c r="IA13" s="365"/>
      <c r="IB13" s="365"/>
      <c r="IC13" s="365"/>
    </row>
    <row r="14" spans="1:237">
      <c r="A14" s="1183"/>
      <c r="B14" s="1184"/>
      <c r="C14" s="1184"/>
      <c r="D14" s="362"/>
      <c r="E14" s="362"/>
      <c r="F14" s="362"/>
      <c r="G14" s="362"/>
      <c r="H14" s="362"/>
      <c r="I14" s="1227"/>
      <c r="J14" s="1227"/>
      <c r="K14" s="1227"/>
      <c r="L14" s="1227"/>
      <c r="M14" s="1227"/>
      <c r="N14" s="1227"/>
      <c r="O14" s="1228"/>
      <c r="P14" s="1228"/>
      <c r="Q14" s="1228"/>
      <c r="R14" s="1228"/>
      <c r="S14" s="1228"/>
      <c r="T14" s="1228"/>
      <c r="U14" s="1228"/>
      <c r="V14" s="1228"/>
      <c r="W14" s="1228"/>
      <c r="X14" s="1228"/>
      <c r="Y14" s="1228"/>
      <c r="Z14" s="1228"/>
      <c r="AA14" s="1227"/>
      <c r="AB14" s="1230"/>
      <c r="AC14" s="1230"/>
      <c r="AD14" s="1230"/>
      <c r="AE14" s="1230"/>
      <c r="AF14" s="1227"/>
      <c r="AG14" s="1227"/>
      <c r="AH14" s="1227"/>
      <c r="AI14" s="1230"/>
      <c r="AJ14" s="1230"/>
      <c r="AK14" s="1230"/>
      <c r="AL14" s="1230"/>
      <c r="AM14" s="1230"/>
      <c r="AN14" s="1230"/>
      <c r="AO14" s="1227"/>
      <c r="AP14" s="1227"/>
      <c r="AQ14" s="1227"/>
      <c r="AR14" s="1227"/>
      <c r="AS14" s="1227"/>
      <c r="AT14" s="1227"/>
      <c r="AU14" s="1232"/>
      <c r="AV14" s="1232"/>
      <c r="AW14" s="1233"/>
      <c r="AX14" s="365"/>
      <c r="AY14" s="365"/>
      <c r="AZ14" s="365"/>
      <c r="BA14" s="365"/>
      <c r="BB14" s="365"/>
      <c r="BC14" s="365"/>
      <c r="BD14" s="365"/>
      <c r="BE14" s="365"/>
      <c r="BF14" s="365"/>
      <c r="BG14" s="365"/>
      <c r="BH14" s="365"/>
      <c r="BI14" s="365"/>
      <c r="BJ14" s="365"/>
      <c r="BK14" s="365"/>
      <c r="BL14" s="365"/>
      <c r="BM14" s="365"/>
      <c r="BN14" s="365"/>
      <c r="BO14" s="365"/>
      <c r="BP14" s="208"/>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c r="DF14" s="365"/>
      <c r="DG14" s="365"/>
      <c r="DH14" s="365"/>
      <c r="DI14" s="365"/>
      <c r="DJ14" s="365"/>
      <c r="DK14" s="365"/>
      <c r="DL14" s="365"/>
      <c r="DM14" s="365"/>
      <c r="DN14" s="365"/>
      <c r="DO14" s="365"/>
      <c r="DP14" s="365"/>
      <c r="DQ14" s="365"/>
      <c r="DR14" s="365"/>
      <c r="DS14" s="365"/>
      <c r="DT14" s="365"/>
      <c r="DU14" s="365"/>
      <c r="DV14" s="365"/>
      <c r="DW14" s="365"/>
      <c r="DX14" s="365"/>
      <c r="DY14" s="365"/>
      <c r="DZ14" s="365"/>
      <c r="EA14" s="365"/>
      <c r="EB14" s="365"/>
      <c r="EC14" s="365"/>
      <c r="ED14" s="365"/>
      <c r="EE14" s="365"/>
      <c r="EF14" s="365"/>
      <c r="EG14" s="365"/>
      <c r="EH14" s="365"/>
      <c r="EI14" s="365"/>
      <c r="EJ14" s="365"/>
      <c r="EK14" s="365"/>
      <c r="EL14" s="365"/>
      <c r="EM14" s="365"/>
      <c r="EN14" s="365"/>
      <c r="EO14" s="365"/>
      <c r="EP14" s="365"/>
      <c r="EQ14" s="365"/>
      <c r="ER14" s="365"/>
      <c r="ES14" s="365"/>
      <c r="ET14" s="365"/>
      <c r="EU14" s="365"/>
      <c r="EV14" s="365"/>
      <c r="EW14" s="365"/>
      <c r="EX14" s="365"/>
      <c r="EY14" s="365"/>
      <c r="EZ14" s="365"/>
      <c r="FA14" s="365"/>
      <c r="FB14" s="365"/>
      <c r="FC14" s="365"/>
      <c r="FD14" s="365"/>
      <c r="FE14" s="365"/>
      <c r="FF14" s="365"/>
      <c r="FG14" s="365"/>
      <c r="FH14" s="365"/>
      <c r="FI14" s="365"/>
      <c r="FJ14" s="365"/>
      <c r="FK14" s="365"/>
      <c r="FL14" s="365"/>
      <c r="FM14" s="365"/>
      <c r="FN14" s="365"/>
      <c r="FO14" s="365"/>
      <c r="FP14" s="365"/>
      <c r="FQ14" s="365"/>
      <c r="FR14" s="365"/>
      <c r="FS14" s="365"/>
      <c r="FT14" s="365"/>
      <c r="FU14" s="365"/>
      <c r="FV14" s="365"/>
      <c r="FW14" s="365"/>
      <c r="FX14" s="365"/>
      <c r="FY14" s="365"/>
      <c r="FZ14" s="365"/>
      <c r="GA14" s="365"/>
      <c r="GB14" s="365"/>
      <c r="GC14" s="365"/>
      <c r="GD14" s="365"/>
      <c r="GE14" s="365"/>
      <c r="GF14" s="365"/>
      <c r="GG14" s="365"/>
      <c r="GH14" s="365"/>
      <c r="GI14" s="365"/>
      <c r="GJ14" s="365"/>
      <c r="GK14" s="365"/>
      <c r="GL14" s="365"/>
      <c r="GM14" s="365"/>
      <c r="GN14" s="365"/>
      <c r="GO14" s="365"/>
      <c r="GP14" s="365"/>
      <c r="GQ14" s="365"/>
      <c r="GR14" s="365"/>
      <c r="GS14" s="365"/>
      <c r="GT14" s="365"/>
      <c r="GU14" s="365"/>
      <c r="GV14" s="365"/>
      <c r="GW14" s="365"/>
      <c r="GX14" s="365"/>
      <c r="GY14" s="365"/>
      <c r="GZ14" s="365"/>
      <c r="HA14" s="365"/>
      <c r="HB14" s="365"/>
      <c r="HC14" s="365"/>
      <c r="HD14" s="365"/>
      <c r="HE14" s="365"/>
      <c r="HF14" s="365"/>
      <c r="HG14" s="365"/>
      <c r="HH14" s="365"/>
      <c r="HI14" s="365"/>
      <c r="HJ14" s="365"/>
      <c r="HK14" s="365"/>
      <c r="HL14" s="365"/>
      <c r="HM14" s="365"/>
      <c r="HN14" s="365"/>
      <c r="HO14" s="365"/>
      <c r="HP14" s="365"/>
      <c r="HQ14" s="365"/>
      <c r="HR14" s="365"/>
      <c r="HS14" s="365"/>
      <c r="HT14" s="365"/>
      <c r="HU14" s="365"/>
      <c r="HV14" s="365"/>
      <c r="HW14" s="365"/>
      <c r="HX14" s="365"/>
      <c r="HY14" s="365"/>
      <c r="HZ14" s="365"/>
      <c r="IA14" s="365"/>
      <c r="IB14" s="365"/>
      <c r="IC14" s="365"/>
    </row>
    <row r="15" spans="1:237">
      <c r="A15" s="1183"/>
      <c r="B15" s="1184"/>
      <c r="C15" s="1184"/>
      <c r="D15" s="1227"/>
      <c r="E15" s="1227"/>
      <c r="F15" s="1227"/>
      <c r="G15" s="1227"/>
      <c r="H15" s="1227"/>
      <c r="I15" s="1236" t="s">
        <v>1129</v>
      </c>
      <c r="J15" s="1236"/>
      <c r="K15" s="1236"/>
      <c r="L15" s="1236"/>
      <c r="M15" s="1236"/>
      <c r="N15" s="1236"/>
      <c r="O15" s="1227" t="str">
        <f>'01.入会申込書'!M29</f>
        <v>令和</v>
      </c>
      <c r="P15" s="1227"/>
      <c r="Q15" s="1227"/>
      <c r="R15" s="1227"/>
      <c r="S15" s="1230" t="str">
        <f>'01.入会申込書'!R29</f>
        <v/>
      </c>
      <c r="T15" s="1230"/>
      <c r="U15" s="1230"/>
      <c r="V15" s="1230"/>
      <c r="W15" s="1227" t="s">
        <v>1130</v>
      </c>
      <c r="X15" s="1227"/>
      <c r="Y15" s="1227"/>
      <c r="Z15" s="1227"/>
      <c r="AA15" s="1230" t="str">
        <f>'01.入会申込書'!W29</f>
        <v/>
      </c>
      <c r="AB15" s="1230"/>
      <c r="AC15" s="1230"/>
      <c r="AD15" s="1230"/>
      <c r="AE15" s="1227" t="s">
        <v>1131</v>
      </c>
      <c r="AF15" s="1227"/>
      <c r="AG15" s="1227"/>
      <c r="AH15" s="1227"/>
      <c r="AI15" s="1230" t="str">
        <f>'01.入会申込書'!AB29</f>
        <v/>
      </c>
      <c r="AJ15" s="1230"/>
      <c r="AK15" s="1230"/>
      <c r="AL15" s="1230"/>
      <c r="AM15" s="1227" t="s">
        <v>1132</v>
      </c>
      <c r="AN15" s="1227"/>
      <c r="AO15" s="1227"/>
      <c r="AP15" s="1227"/>
      <c r="AQ15" s="1227"/>
      <c r="AR15" s="1227"/>
      <c r="AS15" s="1227"/>
      <c r="AT15" s="1227"/>
      <c r="AU15" s="1232"/>
      <c r="AV15" s="1232"/>
      <c r="AW15" s="1233"/>
      <c r="AX15" s="365"/>
      <c r="AY15" s="365"/>
      <c r="AZ15" s="365"/>
      <c r="BA15" s="365"/>
      <c r="BB15" s="365"/>
      <c r="BC15" s="365"/>
      <c r="BD15" s="365"/>
      <c r="BE15" s="365"/>
      <c r="BF15" s="365"/>
      <c r="BG15" s="365"/>
      <c r="BH15" s="365"/>
      <c r="BI15" s="365"/>
      <c r="BJ15" s="365"/>
      <c r="BK15" s="365"/>
      <c r="BL15" s="365"/>
      <c r="BM15" s="365"/>
      <c r="BN15" s="365"/>
      <c r="BO15" s="365"/>
      <c r="BP15" s="208"/>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c r="DF15" s="365"/>
      <c r="DG15" s="365"/>
      <c r="DH15" s="365"/>
      <c r="DI15" s="365"/>
      <c r="DJ15" s="365"/>
      <c r="DK15" s="365"/>
      <c r="DL15" s="365"/>
      <c r="DM15" s="365"/>
      <c r="DN15" s="365"/>
      <c r="DO15" s="365"/>
      <c r="DP15" s="365"/>
      <c r="DQ15" s="365"/>
      <c r="DR15" s="365"/>
      <c r="DS15" s="365"/>
      <c r="DT15" s="365"/>
      <c r="DU15" s="365"/>
      <c r="DV15" s="365"/>
      <c r="DW15" s="365"/>
      <c r="DX15" s="365"/>
      <c r="DY15" s="365"/>
      <c r="DZ15" s="365"/>
      <c r="EA15" s="365"/>
      <c r="EB15" s="365"/>
      <c r="EC15" s="365"/>
      <c r="ED15" s="365"/>
      <c r="EE15" s="365"/>
      <c r="EF15" s="365"/>
      <c r="EG15" s="365"/>
      <c r="EH15" s="365"/>
      <c r="EI15" s="365"/>
      <c r="EJ15" s="365"/>
      <c r="EK15" s="365"/>
      <c r="EL15" s="365"/>
      <c r="EM15" s="365"/>
      <c r="EN15" s="365"/>
      <c r="EO15" s="365"/>
      <c r="EP15" s="365"/>
      <c r="EQ15" s="365"/>
      <c r="ER15" s="365"/>
      <c r="ES15" s="365"/>
      <c r="ET15" s="365"/>
      <c r="EU15" s="365"/>
      <c r="EV15" s="365"/>
      <c r="EW15" s="365"/>
      <c r="EX15" s="365"/>
      <c r="EY15" s="365"/>
      <c r="EZ15" s="365"/>
      <c r="FA15" s="365"/>
      <c r="FB15" s="365"/>
      <c r="FC15" s="365"/>
      <c r="FD15" s="365"/>
      <c r="FE15" s="365"/>
      <c r="FF15" s="365"/>
      <c r="FG15" s="365"/>
      <c r="FH15" s="365"/>
      <c r="FI15" s="365"/>
      <c r="FJ15" s="365"/>
      <c r="FK15" s="365"/>
      <c r="FL15" s="365"/>
      <c r="FM15" s="365"/>
      <c r="FN15" s="365"/>
      <c r="FO15" s="365"/>
      <c r="FP15" s="365"/>
      <c r="FQ15" s="365"/>
      <c r="FR15" s="365"/>
      <c r="FS15" s="365"/>
      <c r="FT15" s="365"/>
      <c r="FU15" s="365"/>
      <c r="FV15" s="365"/>
      <c r="FW15" s="365"/>
      <c r="FX15" s="365"/>
      <c r="FY15" s="365"/>
      <c r="FZ15" s="365"/>
      <c r="GA15" s="365"/>
      <c r="GB15" s="365"/>
      <c r="GC15" s="365"/>
      <c r="GD15" s="365"/>
      <c r="GE15" s="365"/>
      <c r="GF15" s="365"/>
      <c r="GG15" s="365"/>
      <c r="GH15" s="365"/>
      <c r="GI15" s="365"/>
      <c r="GJ15" s="365"/>
      <c r="GK15" s="365"/>
      <c r="GL15" s="365"/>
      <c r="GM15" s="365"/>
      <c r="GN15" s="365"/>
      <c r="GO15" s="365"/>
      <c r="GP15" s="365"/>
      <c r="GQ15" s="365"/>
      <c r="GR15" s="365"/>
      <c r="GS15" s="365"/>
      <c r="GT15" s="365"/>
      <c r="GU15" s="365"/>
      <c r="GV15" s="365"/>
      <c r="GW15" s="365"/>
      <c r="GX15" s="365"/>
      <c r="GY15" s="365"/>
      <c r="GZ15" s="365"/>
      <c r="HA15" s="365"/>
      <c r="HB15" s="365"/>
      <c r="HC15" s="365"/>
      <c r="HD15" s="365"/>
      <c r="HE15" s="365"/>
      <c r="HF15" s="365"/>
      <c r="HG15" s="365"/>
      <c r="HH15" s="365"/>
      <c r="HI15" s="365"/>
      <c r="HJ15" s="365"/>
      <c r="HK15" s="365"/>
      <c r="HL15" s="365"/>
      <c r="HM15" s="365"/>
      <c r="HN15" s="365"/>
      <c r="HO15" s="365"/>
      <c r="HP15" s="365"/>
      <c r="HQ15" s="365"/>
      <c r="HR15" s="365"/>
      <c r="HS15" s="365"/>
      <c r="HT15" s="365"/>
      <c r="HU15" s="365"/>
      <c r="HV15" s="365"/>
      <c r="HW15" s="365"/>
      <c r="HX15" s="365"/>
      <c r="HY15" s="365"/>
      <c r="HZ15" s="365"/>
      <c r="IA15" s="365"/>
      <c r="IB15" s="365"/>
      <c r="IC15" s="365"/>
    </row>
    <row r="16" spans="1:237">
      <c r="A16" s="1183"/>
      <c r="B16" s="1184"/>
      <c r="C16" s="1184"/>
      <c r="D16" s="1227"/>
      <c r="E16" s="1227"/>
      <c r="F16" s="1227"/>
      <c r="G16" s="1227"/>
      <c r="H16" s="1227"/>
      <c r="I16" s="1236"/>
      <c r="J16" s="1236"/>
      <c r="K16" s="1236"/>
      <c r="L16" s="1236"/>
      <c r="M16" s="1236"/>
      <c r="N16" s="1236"/>
      <c r="O16" s="1227"/>
      <c r="P16" s="1227"/>
      <c r="Q16" s="1227"/>
      <c r="R16" s="1227"/>
      <c r="S16" s="1230"/>
      <c r="T16" s="1230"/>
      <c r="U16" s="1230"/>
      <c r="V16" s="1230"/>
      <c r="W16" s="1227"/>
      <c r="X16" s="1227"/>
      <c r="Y16" s="1227"/>
      <c r="Z16" s="1227"/>
      <c r="AA16" s="1230"/>
      <c r="AB16" s="1230"/>
      <c r="AC16" s="1230"/>
      <c r="AD16" s="1230"/>
      <c r="AE16" s="1227"/>
      <c r="AF16" s="1227"/>
      <c r="AG16" s="1227"/>
      <c r="AH16" s="1227"/>
      <c r="AI16" s="1230"/>
      <c r="AJ16" s="1230"/>
      <c r="AK16" s="1230"/>
      <c r="AL16" s="1230"/>
      <c r="AM16" s="1227"/>
      <c r="AN16" s="1227"/>
      <c r="AO16" s="1227"/>
      <c r="AP16" s="1227"/>
      <c r="AQ16" s="1227"/>
      <c r="AR16" s="1227"/>
      <c r="AS16" s="1227"/>
      <c r="AT16" s="1227"/>
      <c r="AU16" s="1232"/>
      <c r="AV16" s="1232"/>
      <c r="AW16" s="1233"/>
      <c r="AX16" s="365"/>
      <c r="AY16" s="365"/>
      <c r="AZ16" s="365"/>
      <c r="BA16" s="365"/>
      <c r="BB16" s="365"/>
      <c r="BC16" s="365"/>
      <c r="BD16" s="365"/>
      <c r="BE16" s="365"/>
      <c r="BF16" s="365"/>
      <c r="BG16" s="365"/>
      <c r="BH16" s="365"/>
      <c r="BI16" s="365"/>
      <c r="BJ16" s="365"/>
      <c r="BK16" s="365"/>
      <c r="BL16" s="365"/>
      <c r="BM16" s="365"/>
      <c r="BN16" s="365"/>
      <c r="BO16" s="365"/>
      <c r="BP16" s="208"/>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c r="DF16" s="365"/>
      <c r="DG16" s="365"/>
      <c r="DH16" s="365"/>
      <c r="DI16" s="365"/>
      <c r="DJ16" s="365"/>
      <c r="DK16" s="365"/>
      <c r="DL16" s="365"/>
      <c r="DM16" s="365"/>
      <c r="DN16" s="365"/>
      <c r="DO16" s="365"/>
      <c r="DP16" s="365"/>
      <c r="DQ16" s="365"/>
      <c r="DR16" s="365"/>
      <c r="DS16" s="365"/>
      <c r="DT16" s="365"/>
      <c r="DU16" s="365"/>
      <c r="DV16" s="365"/>
      <c r="DW16" s="365"/>
      <c r="DX16" s="365"/>
      <c r="DY16" s="365"/>
      <c r="DZ16" s="365"/>
      <c r="EA16" s="365"/>
      <c r="EB16" s="365"/>
      <c r="EC16" s="365"/>
      <c r="ED16" s="365"/>
      <c r="EE16" s="365"/>
      <c r="EF16" s="365"/>
      <c r="EG16" s="365"/>
      <c r="EH16" s="365"/>
      <c r="EI16" s="365"/>
      <c r="EJ16" s="365"/>
      <c r="EK16" s="365"/>
      <c r="EL16" s="365"/>
      <c r="EM16" s="365"/>
      <c r="EN16" s="365"/>
      <c r="EO16" s="365"/>
      <c r="EP16" s="365"/>
      <c r="EQ16" s="365"/>
      <c r="ER16" s="365"/>
      <c r="ES16" s="365"/>
      <c r="ET16" s="365"/>
      <c r="EU16" s="365"/>
      <c r="EV16" s="365"/>
      <c r="EW16" s="365"/>
      <c r="EX16" s="365"/>
      <c r="EY16" s="365"/>
      <c r="EZ16" s="365"/>
      <c r="FA16" s="365"/>
      <c r="FB16" s="365"/>
      <c r="FC16" s="365"/>
      <c r="FD16" s="365"/>
      <c r="FE16" s="365"/>
      <c r="FF16" s="365"/>
      <c r="FG16" s="365"/>
      <c r="FH16" s="365"/>
      <c r="FI16" s="365"/>
      <c r="FJ16" s="365"/>
      <c r="FK16" s="365"/>
      <c r="FL16" s="365"/>
      <c r="FM16" s="365"/>
      <c r="FN16" s="365"/>
      <c r="FO16" s="365"/>
      <c r="FP16" s="365"/>
      <c r="FQ16" s="365"/>
      <c r="FR16" s="365"/>
      <c r="FS16" s="365"/>
      <c r="FT16" s="365"/>
      <c r="FU16" s="365"/>
      <c r="FV16" s="365"/>
      <c r="FW16" s="365"/>
      <c r="FX16" s="365"/>
      <c r="FY16" s="365"/>
      <c r="FZ16" s="365"/>
      <c r="GA16" s="365"/>
      <c r="GB16" s="365"/>
      <c r="GC16" s="365"/>
      <c r="GD16" s="365"/>
      <c r="GE16" s="365"/>
      <c r="GF16" s="365"/>
      <c r="GG16" s="365"/>
      <c r="GH16" s="365"/>
      <c r="GI16" s="365"/>
      <c r="GJ16" s="365"/>
      <c r="GK16" s="365"/>
      <c r="GL16" s="365"/>
      <c r="GM16" s="365"/>
      <c r="GN16" s="365"/>
      <c r="GO16" s="365"/>
      <c r="GP16" s="365"/>
      <c r="GQ16" s="365"/>
      <c r="GR16" s="365"/>
      <c r="GS16" s="365"/>
      <c r="GT16" s="365"/>
      <c r="GU16" s="365"/>
      <c r="GV16" s="365"/>
      <c r="GW16" s="365"/>
      <c r="GX16" s="365"/>
      <c r="GY16" s="365"/>
      <c r="GZ16" s="365"/>
      <c r="HA16" s="365"/>
      <c r="HB16" s="365"/>
      <c r="HC16" s="365"/>
      <c r="HD16" s="365"/>
      <c r="HE16" s="365"/>
      <c r="HF16" s="365"/>
      <c r="HG16" s="365"/>
      <c r="HH16" s="365"/>
      <c r="HI16" s="365"/>
      <c r="HJ16" s="365"/>
      <c r="HK16" s="365"/>
      <c r="HL16" s="365"/>
      <c r="HM16" s="365"/>
      <c r="HN16" s="365"/>
      <c r="HO16" s="365"/>
      <c r="HP16" s="365"/>
      <c r="HQ16" s="365"/>
      <c r="HR16" s="365"/>
      <c r="HS16" s="365"/>
      <c r="HT16" s="365"/>
      <c r="HU16" s="365"/>
      <c r="HV16" s="365"/>
      <c r="HW16" s="365"/>
      <c r="HX16" s="365"/>
      <c r="HY16" s="365"/>
      <c r="HZ16" s="365"/>
      <c r="IA16" s="365"/>
      <c r="IB16" s="365"/>
      <c r="IC16" s="365"/>
    </row>
    <row r="17" spans="1:237">
      <c r="A17" s="1183"/>
      <c r="B17" s="1184"/>
      <c r="C17" s="1184"/>
      <c r="D17" s="1227"/>
      <c r="E17" s="1227"/>
      <c r="F17" s="1227"/>
      <c r="G17" s="1227"/>
      <c r="H17" s="1227"/>
      <c r="I17" s="1240" t="s">
        <v>1133</v>
      </c>
      <c r="J17" s="1241"/>
      <c r="K17" s="1241"/>
      <c r="L17" s="1241"/>
      <c r="M17" s="1241"/>
      <c r="N17" s="1241"/>
      <c r="P17" s="366" t="s">
        <v>1134</v>
      </c>
      <c r="Q17" s="1242" t="str">
        <f>'01.入会申込書'!O38&amp;""</f>
        <v/>
      </c>
      <c r="R17" s="1242"/>
      <c r="S17" s="1242"/>
      <c r="T17" s="1242"/>
      <c r="U17" s="1242"/>
      <c r="V17" s="1242"/>
      <c r="W17" s="1242"/>
      <c r="X17" s="1242"/>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1232"/>
      <c r="AV17" s="1232"/>
      <c r="AW17" s="1233"/>
      <c r="AX17" s="365"/>
      <c r="AY17" s="365"/>
      <c r="AZ17" s="365"/>
      <c r="BA17" s="365"/>
      <c r="BB17" s="365"/>
      <c r="BC17" s="365"/>
      <c r="BD17" s="365"/>
      <c r="BE17" s="365"/>
      <c r="BF17" s="365"/>
      <c r="BG17" s="365"/>
      <c r="BH17" s="365"/>
      <c r="BI17" s="365"/>
      <c r="BJ17" s="365"/>
      <c r="BK17" s="365"/>
      <c r="BL17" s="365"/>
      <c r="BM17" s="365"/>
      <c r="BN17" s="365"/>
      <c r="BO17" s="365"/>
      <c r="BP17" s="208"/>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c r="DF17" s="365"/>
      <c r="DG17" s="365"/>
      <c r="DH17" s="365"/>
      <c r="DI17" s="365"/>
      <c r="DJ17" s="365"/>
      <c r="DK17" s="365"/>
      <c r="DL17" s="365"/>
      <c r="DM17" s="365"/>
      <c r="DN17" s="365"/>
      <c r="DO17" s="365"/>
      <c r="DP17" s="365"/>
      <c r="DQ17" s="365"/>
      <c r="DR17" s="365"/>
      <c r="DS17" s="365"/>
      <c r="DT17" s="365"/>
      <c r="DU17" s="365"/>
      <c r="DV17" s="365"/>
      <c r="DW17" s="365"/>
      <c r="DX17" s="365"/>
      <c r="DY17" s="365"/>
      <c r="DZ17" s="365"/>
      <c r="EA17" s="365"/>
      <c r="EB17" s="365"/>
      <c r="EC17" s="365"/>
      <c r="ED17" s="365"/>
      <c r="EE17" s="365"/>
      <c r="EF17" s="365"/>
      <c r="EG17" s="365"/>
      <c r="EH17" s="365"/>
      <c r="EI17" s="365"/>
      <c r="EJ17" s="365"/>
      <c r="EK17" s="365"/>
      <c r="EL17" s="365"/>
      <c r="EM17" s="365"/>
      <c r="EN17" s="365"/>
      <c r="EO17" s="365"/>
      <c r="EP17" s="365"/>
      <c r="EQ17" s="365"/>
      <c r="ER17" s="365"/>
      <c r="ES17" s="365"/>
      <c r="ET17" s="365"/>
      <c r="EU17" s="365"/>
      <c r="EV17" s="365"/>
      <c r="EW17" s="365"/>
      <c r="EX17" s="365"/>
      <c r="EY17" s="365"/>
      <c r="EZ17" s="365"/>
      <c r="FA17" s="365"/>
      <c r="FB17" s="365"/>
      <c r="FC17" s="365"/>
      <c r="FD17" s="365"/>
      <c r="FE17" s="365"/>
      <c r="FF17" s="365"/>
      <c r="FG17" s="365"/>
      <c r="FH17" s="365"/>
      <c r="FI17" s="365"/>
      <c r="FJ17" s="365"/>
      <c r="FK17" s="365"/>
      <c r="FL17" s="365"/>
      <c r="FM17" s="365"/>
      <c r="FN17" s="365"/>
      <c r="FO17" s="365"/>
      <c r="FP17" s="365"/>
      <c r="FQ17" s="365"/>
      <c r="FR17" s="365"/>
      <c r="FS17" s="365"/>
      <c r="FT17" s="365"/>
      <c r="FU17" s="365"/>
      <c r="FV17" s="365"/>
      <c r="FW17" s="365"/>
      <c r="FX17" s="365"/>
      <c r="FY17" s="365"/>
      <c r="FZ17" s="365"/>
      <c r="GA17" s="365"/>
      <c r="GB17" s="365"/>
      <c r="GC17" s="365"/>
      <c r="GD17" s="365"/>
      <c r="GE17" s="365"/>
      <c r="GF17" s="365"/>
      <c r="GG17" s="365"/>
      <c r="GH17" s="365"/>
      <c r="GI17" s="365"/>
      <c r="GJ17" s="365"/>
      <c r="GK17" s="365"/>
      <c r="GL17" s="365"/>
      <c r="GM17" s="365"/>
      <c r="GN17" s="365"/>
      <c r="GO17" s="365"/>
      <c r="GP17" s="365"/>
      <c r="GQ17" s="365"/>
      <c r="GR17" s="365"/>
      <c r="GS17" s="365"/>
      <c r="GT17" s="365"/>
      <c r="GU17" s="365"/>
      <c r="GV17" s="365"/>
      <c r="GW17" s="365"/>
      <c r="GX17" s="365"/>
      <c r="GY17" s="365"/>
      <c r="GZ17" s="365"/>
      <c r="HA17" s="365"/>
      <c r="HB17" s="365"/>
      <c r="HC17" s="365"/>
      <c r="HD17" s="365"/>
      <c r="HE17" s="365"/>
      <c r="HF17" s="365"/>
      <c r="HG17" s="365"/>
      <c r="HH17" s="365"/>
      <c r="HI17" s="365"/>
      <c r="HJ17" s="365"/>
      <c r="HK17" s="365"/>
      <c r="HL17" s="365"/>
      <c r="HM17" s="365"/>
      <c r="HN17" s="365"/>
      <c r="HO17" s="365"/>
      <c r="HP17" s="365"/>
      <c r="HQ17" s="365"/>
      <c r="HR17" s="365"/>
      <c r="HS17" s="365"/>
      <c r="HT17" s="365"/>
      <c r="HU17" s="365"/>
      <c r="HV17" s="365"/>
      <c r="HW17" s="365"/>
      <c r="HX17" s="365"/>
      <c r="HY17" s="365"/>
      <c r="HZ17" s="365"/>
      <c r="IA17" s="365"/>
      <c r="IB17" s="365"/>
      <c r="IC17" s="365"/>
    </row>
    <row r="18" spans="1:237">
      <c r="A18" s="1183"/>
      <c r="B18" s="1184"/>
      <c r="C18" s="1184"/>
      <c r="D18" s="1227"/>
      <c r="E18" s="1227"/>
      <c r="F18" s="1227"/>
      <c r="G18" s="1227"/>
      <c r="H18" s="1227"/>
      <c r="I18" s="1237" t="s">
        <v>1135</v>
      </c>
      <c r="J18" s="1237"/>
      <c r="K18" s="1237"/>
      <c r="L18" s="1237"/>
      <c r="M18" s="1237"/>
      <c r="N18" s="1237"/>
      <c r="O18" s="367"/>
      <c r="P18" s="1238">
        <f>'01.入会申込書'!M39</f>
        <v>0</v>
      </c>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2"/>
      <c r="AV18" s="1232"/>
      <c r="AW18" s="1233"/>
      <c r="AX18" s="365"/>
      <c r="AY18" s="365"/>
      <c r="AZ18" s="365"/>
      <c r="BA18" s="365"/>
      <c r="BB18" s="365"/>
      <c r="BC18" s="365"/>
      <c r="BD18" s="365"/>
      <c r="BE18" s="365"/>
      <c r="BF18" s="365"/>
      <c r="BG18" s="365"/>
      <c r="BH18" s="365"/>
      <c r="BI18" s="365"/>
      <c r="BJ18" s="365"/>
      <c r="BK18" s="365"/>
      <c r="BL18" s="365"/>
      <c r="BM18" s="365"/>
      <c r="BN18" s="365"/>
      <c r="BO18" s="365"/>
      <c r="BP18" s="208"/>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c r="DF18" s="365"/>
      <c r="DG18" s="365"/>
      <c r="DH18" s="365"/>
      <c r="DI18" s="365"/>
      <c r="DJ18" s="365"/>
      <c r="DK18" s="365"/>
      <c r="DL18" s="365"/>
      <c r="DM18" s="365"/>
      <c r="DN18" s="365"/>
      <c r="DO18" s="365"/>
      <c r="DP18" s="365"/>
      <c r="DQ18" s="365"/>
      <c r="DR18" s="365"/>
      <c r="DS18" s="365"/>
      <c r="DT18" s="365"/>
      <c r="DU18" s="365"/>
      <c r="DV18" s="365"/>
      <c r="DW18" s="365"/>
      <c r="DX18" s="365"/>
      <c r="DY18" s="365"/>
      <c r="DZ18" s="365"/>
      <c r="EA18" s="365"/>
      <c r="EB18" s="365"/>
      <c r="EC18" s="365"/>
      <c r="ED18" s="365"/>
      <c r="EE18" s="365"/>
      <c r="EF18" s="365"/>
      <c r="EG18" s="365"/>
      <c r="EH18" s="365"/>
      <c r="EI18" s="365"/>
      <c r="EJ18" s="365"/>
      <c r="EK18" s="365"/>
      <c r="EL18" s="365"/>
      <c r="EM18" s="365"/>
      <c r="EN18" s="365"/>
      <c r="EO18" s="365"/>
      <c r="EP18" s="365"/>
      <c r="EQ18" s="365"/>
      <c r="ER18" s="365"/>
      <c r="ES18" s="365"/>
      <c r="ET18" s="365"/>
      <c r="EU18" s="365"/>
      <c r="EV18" s="365"/>
      <c r="EW18" s="365"/>
      <c r="EX18" s="365"/>
      <c r="EY18" s="365"/>
      <c r="EZ18" s="365"/>
      <c r="FA18" s="365"/>
      <c r="FB18" s="365"/>
      <c r="FC18" s="365"/>
      <c r="FD18" s="365"/>
      <c r="FE18" s="365"/>
      <c r="FF18" s="365"/>
      <c r="FG18" s="365"/>
      <c r="FH18" s="365"/>
      <c r="FI18" s="365"/>
      <c r="FJ18" s="365"/>
      <c r="FK18" s="365"/>
      <c r="FL18" s="365"/>
      <c r="FM18" s="365"/>
      <c r="FN18" s="365"/>
      <c r="FO18" s="365"/>
      <c r="FP18" s="365"/>
      <c r="FQ18" s="365"/>
      <c r="FR18" s="365"/>
      <c r="FS18" s="365"/>
      <c r="FT18" s="365"/>
      <c r="FU18" s="365"/>
      <c r="FV18" s="365"/>
      <c r="FW18" s="365"/>
      <c r="FX18" s="365"/>
      <c r="FY18" s="365"/>
      <c r="FZ18" s="365"/>
      <c r="GA18" s="365"/>
      <c r="GB18" s="365"/>
      <c r="GC18" s="365"/>
      <c r="GD18" s="365"/>
      <c r="GE18" s="365"/>
      <c r="GF18" s="365"/>
      <c r="GG18" s="365"/>
      <c r="GH18" s="365"/>
      <c r="GI18" s="365"/>
      <c r="GJ18" s="365"/>
      <c r="GK18" s="365"/>
      <c r="GL18" s="365"/>
      <c r="GM18" s="365"/>
      <c r="GN18" s="365"/>
      <c r="GO18" s="365"/>
      <c r="GP18" s="365"/>
      <c r="GQ18" s="365"/>
      <c r="GR18" s="365"/>
      <c r="GS18" s="365"/>
      <c r="GT18" s="365"/>
      <c r="GU18" s="365"/>
      <c r="GV18" s="365"/>
      <c r="GW18" s="365"/>
      <c r="GX18" s="365"/>
      <c r="GY18" s="365"/>
      <c r="GZ18" s="365"/>
      <c r="HA18" s="365"/>
      <c r="HB18" s="365"/>
      <c r="HC18" s="365"/>
      <c r="HD18" s="365"/>
      <c r="HE18" s="365"/>
      <c r="HF18" s="365"/>
      <c r="HG18" s="365"/>
      <c r="HH18" s="365"/>
      <c r="HI18" s="365"/>
      <c r="HJ18" s="365"/>
      <c r="HK18" s="365"/>
      <c r="HL18" s="365"/>
      <c r="HM18" s="365"/>
      <c r="HN18" s="365"/>
      <c r="HO18" s="365"/>
      <c r="HP18" s="365"/>
      <c r="HQ18" s="365"/>
      <c r="HR18" s="365"/>
      <c r="HS18" s="365"/>
      <c r="HT18" s="365"/>
      <c r="HU18" s="365"/>
      <c r="HV18" s="365"/>
      <c r="HW18" s="365"/>
      <c r="HX18" s="365"/>
      <c r="HY18" s="365"/>
      <c r="HZ18" s="365"/>
      <c r="IA18" s="365"/>
      <c r="IB18" s="365"/>
      <c r="IC18" s="365"/>
    </row>
    <row r="19" spans="1:237">
      <c r="A19" s="1183"/>
      <c r="B19" s="1184"/>
      <c r="C19" s="1184"/>
      <c r="D19" s="1227"/>
      <c r="E19" s="1227"/>
      <c r="F19" s="1227"/>
      <c r="G19" s="1227"/>
      <c r="H19" s="1227"/>
      <c r="I19" s="1227" t="s">
        <v>1136</v>
      </c>
      <c r="J19" s="1227"/>
      <c r="K19" s="1227"/>
      <c r="L19" s="1227"/>
      <c r="M19" s="1227"/>
      <c r="N19" s="1227"/>
      <c r="P19" s="1238">
        <f>'01.入会申込書'!M35</f>
        <v>0</v>
      </c>
      <c r="Q19" s="1238"/>
      <c r="R19" s="1238"/>
      <c r="S19" s="1238"/>
      <c r="T19" s="1238"/>
      <c r="U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2"/>
      <c r="AV19" s="1232"/>
      <c r="AW19" s="1233"/>
      <c r="AX19" s="365"/>
      <c r="AY19" s="365"/>
      <c r="AZ19" s="365"/>
      <c r="BA19" s="365"/>
      <c r="BB19" s="365"/>
      <c r="BC19" s="365"/>
      <c r="BD19" s="365"/>
      <c r="BE19" s="365"/>
      <c r="BF19" s="365"/>
      <c r="BG19" s="365"/>
      <c r="BH19" s="365"/>
      <c r="BI19" s="365"/>
      <c r="BJ19" s="365"/>
      <c r="BK19" s="365"/>
      <c r="BL19" s="365"/>
      <c r="BM19" s="365"/>
      <c r="BN19" s="365"/>
      <c r="BO19" s="365"/>
      <c r="BP19" s="208"/>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s="365"/>
      <c r="CR19" s="365"/>
      <c r="CS19" s="365"/>
      <c r="CT19" s="365"/>
      <c r="CU19" s="365"/>
      <c r="CV19" s="365"/>
      <c r="CW19" s="365"/>
      <c r="CX19" s="365"/>
      <c r="CY19" s="365"/>
      <c r="CZ19" s="365"/>
      <c r="DA19" s="365"/>
      <c r="DB19" s="365"/>
      <c r="DC19" s="365"/>
      <c r="DD19" s="365"/>
      <c r="DE19" s="365"/>
      <c r="DF19" s="365"/>
      <c r="DG19" s="365"/>
      <c r="DH19" s="365"/>
      <c r="DI19" s="365"/>
      <c r="DJ19" s="365"/>
      <c r="DK19" s="365"/>
      <c r="DL19" s="365"/>
      <c r="DM19" s="365"/>
      <c r="DN19" s="365"/>
      <c r="DO19" s="365"/>
      <c r="DP19" s="365"/>
      <c r="DQ19" s="365"/>
      <c r="DR19" s="365"/>
      <c r="DS19" s="365"/>
      <c r="DT19" s="365"/>
      <c r="DU19" s="365"/>
      <c r="DV19" s="365"/>
      <c r="DW19" s="365"/>
      <c r="DX19" s="365"/>
      <c r="DY19" s="365"/>
      <c r="DZ19" s="365"/>
      <c r="EA19" s="365"/>
      <c r="EB19" s="365"/>
      <c r="EC19" s="365"/>
      <c r="ED19" s="365"/>
      <c r="EE19" s="365"/>
      <c r="EF19" s="365"/>
      <c r="EG19" s="365"/>
      <c r="EH19" s="365"/>
      <c r="EI19" s="365"/>
      <c r="EJ19" s="365"/>
      <c r="EK19" s="365"/>
      <c r="EL19" s="365"/>
      <c r="EM19" s="365"/>
      <c r="EN19" s="365"/>
      <c r="EO19" s="365"/>
      <c r="EP19" s="365"/>
      <c r="EQ19" s="365"/>
      <c r="ER19" s="365"/>
      <c r="ES19" s="365"/>
      <c r="ET19" s="365"/>
      <c r="EU19" s="365"/>
      <c r="EV19" s="365"/>
      <c r="EW19" s="365"/>
      <c r="EX19" s="365"/>
      <c r="EY19" s="365"/>
      <c r="EZ19" s="365"/>
      <c r="FA19" s="365"/>
      <c r="FB19" s="365"/>
      <c r="FC19" s="365"/>
      <c r="FD19" s="365"/>
      <c r="FE19" s="365"/>
      <c r="FF19" s="365"/>
      <c r="FG19" s="365"/>
      <c r="FH19" s="365"/>
      <c r="FI19" s="365"/>
      <c r="FJ19" s="365"/>
      <c r="FK19" s="365"/>
      <c r="FL19" s="365"/>
      <c r="FM19" s="365"/>
      <c r="FN19" s="365"/>
      <c r="FO19" s="365"/>
      <c r="FP19" s="365"/>
      <c r="FQ19" s="365"/>
      <c r="FR19" s="365"/>
      <c r="FS19" s="365"/>
      <c r="FT19" s="365"/>
      <c r="FU19" s="365"/>
      <c r="FV19" s="365"/>
      <c r="FW19" s="365"/>
      <c r="FX19" s="365"/>
      <c r="FY19" s="365"/>
      <c r="FZ19" s="365"/>
      <c r="GA19" s="365"/>
      <c r="GB19" s="365"/>
      <c r="GC19" s="365"/>
      <c r="GD19" s="365"/>
      <c r="GE19" s="365"/>
      <c r="GF19" s="365"/>
      <c r="GG19" s="365"/>
      <c r="GH19" s="365"/>
      <c r="GI19" s="365"/>
      <c r="GJ19" s="365"/>
      <c r="GK19" s="365"/>
      <c r="GL19" s="365"/>
      <c r="GM19" s="365"/>
      <c r="GN19" s="365"/>
      <c r="GO19" s="365"/>
      <c r="GP19" s="365"/>
      <c r="GQ19" s="365"/>
      <c r="GR19" s="365"/>
      <c r="GS19" s="365"/>
      <c r="GT19" s="365"/>
      <c r="GU19" s="365"/>
      <c r="GV19" s="365"/>
      <c r="GW19" s="365"/>
      <c r="GX19" s="365"/>
      <c r="GY19" s="365"/>
      <c r="GZ19" s="365"/>
      <c r="HA19" s="365"/>
      <c r="HB19" s="365"/>
      <c r="HC19" s="365"/>
      <c r="HD19" s="365"/>
      <c r="HE19" s="365"/>
      <c r="HF19" s="365"/>
      <c r="HG19" s="365"/>
      <c r="HH19" s="365"/>
      <c r="HI19" s="365"/>
      <c r="HJ19" s="365"/>
      <c r="HK19" s="365"/>
      <c r="HL19" s="365"/>
      <c r="HM19" s="365"/>
      <c r="HN19" s="365"/>
      <c r="HO19" s="365"/>
      <c r="HP19" s="365"/>
      <c r="HQ19" s="365"/>
      <c r="HR19" s="365"/>
      <c r="HS19" s="365"/>
      <c r="HT19" s="365"/>
      <c r="HU19" s="365"/>
      <c r="HV19" s="365"/>
      <c r="HW19" s="365"/>
      <c r="HX19" s="365"/>
      <c r="HY19" s="365"/>
      <c r="HZ19" s="365"/>
      <c r="IA19" s="365"/>
      <c r="IB19" s="365"/>
      <c r="IC19" s="365"/>
    </row>
    <row r="20" spans="1:237">
      <c r="A20" s="1183"/>
      <c r="B20" s="1184"/>
      <c r="C20" s="1184"/>
      <c r="D20" s="1227"/>
      <c r="E20" s="1227"/>
      <c r="F20" s="1227"/>
      <c r="G20" s="1227"/>
      <c r="H20" s="1227"/>
      <c r="I20" s="1227"/>
      <c r="J20" s="1227"/>
      <c r="K20" s="1227"/>
      <c r="L20" s="1227"/>
      <c r="M20" s="1227"/>
      <c r="N20" s="1227"/>
      <c r="O20" s="367"/>
      <c r="P20" s="1238"/>
      <c r="Q20" s="1238"/>
      <c r="R20" s="1238"/>
      <c r="S20" s="1238"/>
      <c r="T20" s="1238"/>
      <c r="U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2"/>
      <c r="AV20" s="1232"/>
      <c r="AW20" s="1233"/>
      <c r="AX20" s="365"/>
      <c r="AY20" s="365"/>
      <c r="AZ20" s="365"/>
      <c r="BA20" s="365"/>
      <c r="BB20" s="365"/>
      <c r="BC20" s="365"/>
      <c r="BD20" s="365"/>
      <c r="BE20" s="365"/>
      <c r="BF20" s="365"/>
      <c r="BG20" s="365"/>
      <c r="BH20" s="365"/>
      <c r="BI20" s="365"/>
      <c r="BJ20" s="365"/>
      <c r="BK20" s="365"/>
      <c r="BL20" s="365"/>
      <c r="BM20" s="365"/>
      <c r="BN20" s="365"/>
      <c r="BO20" s="365"/>
      <c r="BP20" s="208"/>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5"/>
      <c r="CQ20" s="365"/>
      <c r="CR20" s="365"/>
      <c r="CS20" s="365"/>
      <c r="CT20" s="365"/>
      <c r="CU20" s="365"/>
      <c r="CV20" s="365"/>
      <c r="CW20" s="365"/>
      <c r="CX20" s="365"/>
      <c r="CY20" s="365"/>
      <c r="CZ20" s="365"/>
      <c r="DA20" s="365"/>
      <c r="DB20" s="365"/>
      <c r="DC20" s="365"/>
      <c r="DD20" s="365"/>
      <c r="DE20" s="365"/>
      <c r="DF20" s="365"/>
      <c r="DG20" s="365"/>
      <c r="DH20" s="365"/>
      <c r="DI20" s="365"/>
      <c r="DJ20" s="365"/>
      <c r="DK20" s="365"/>
      <c r="DL20" s="365"/>
      <c r="DM20" s="365"/>
      <c r="DN20" s="365"/>
      <c r="DO20" s="365"/>
      <c r="DP20" s="365"/>
      <c r="DQ20" s="365"/>
      <c r="DR20" s="365"/>
      <c r="DS20" s="365"/>
      <c r="DT20" s="365"/>
      <c r="DU20" s="365"/>
      <c r="DV20" s="365"/>
      <c r="DW20" s="365"/>
      <c r="DX20" s="365"/>
      <c r="DY20" s="365"/>
      <c r="DZ20" s="365"/>
      <c r="EA20" s="365"/>
      <c r="EB20" s="365"/>
      <c r="EC20" s="365"/>
      <c r="ED20" s="365"/>
      <c r="EE20" s="365"/>
      <c r="EF20" s="365"/>
      <c r="EG20" s="365"/>
      <c r="EH20" s="365"/>
      <c r="EI20" s="365"/>
      <c r="EJ20" s="365"/>
      <c r="EK20" s="365"/>
      <c r="EL20" s="365"/>
      <c r="EM20" s="365"/>
      <c r="EN20" s="365"/>
      <c r="EO20" s="365"/>
      <c r="EP20" s="365"/>
      <c r="EQ20" s="365"/>
      <c r="ER20" s="365"/>
      <c r="ES20" s="365"/>
      <c r="ET20" s="365"/>
      <c r="EU20" s="365"/>
      <c r="EV20" s="365"/>
      <c r="EW20" s="365"/>
      <c r="EX20" s="365"/>
      <c r="EY20" s="365"/>
      <c r="EZ20" s="365"/>
      <c r="FA20" s="365"/>
      <c r="FB20" s="365"/>
      <c r="FC20" s="365"/>
      <c r="FD20" s="365"/>
      <c r="FE20" s="365"/>
      <c r="FF20" s="365"/>
      <c r="FG20" s="365"/>
      <c r="FH20" s="365"/>
      <c r="FI20" s="365"/>
      <c r="FJ20" s="365"/>
      <c r="FK20" s="365"/>
      <c r="FL20" s="365"/>
      <c r="FM20" s="365"/>
      <c r="FN20" s="365"/>
      <c r="FO20" s="365"/>
      <c r="FP20" s="365"/>
      <c r="FQ20" s="365"/>
      <c r="FR20" s="365"/>
      <c r="FS20" s="365"/>
      <c r="FT20" s="365"/>
      <c r="FU20" s="365"/>
      <c r="FV20" s="365"/>
      <c r="FW20" s="365"/>
      <c r="FX20" s="365"/>
      <c r="FY20" s="365"/>
      <c r="FZ20" s="365"/>
      <c r="GA20" s="365"/>
      <c r="GB20" s="365"/>
      <c r="GC20" s="365"/>
      <c r="GD20" s="365"/>
      <c r="GE20" s="365"/>
      <c r="GF20" s="365"/>
      <c r="GG20" s="365"/>
      <c r="GH20" s="365"/>
      <c r="GI20" s="365"/>
      <c r="GJ20" s="365"/>
      <c r="GK20" s="365"/>
      <c r="GL20" s="365"/>
      <c r="GM20" s="365"/>
      <c r="GN20" s="365"/>
      <c r="GO20" s="365"/>
      <c r="GP20" s="365"/>
      <c r="GQ20" s="365"/>
      <c r="GR20" s="365"/>
      <c r="GS20" s="365"/>
      <c r="GT20" s="365"/>
      <c r="GU20" s="365"/>
      <c r="GV20" s="365"/>
      <c r="GW20" s="365"/>
      <c r="GX20" s="365"/>
      <c r="GY20" s="365"/>
      <c r="GZ20" s="365"/>
      <c r="HA20" s="365"/>
      <c r="HB20" s="365"/>
      <c r="HC20" s="365"/>
      <c r="HD20" s="365"/>
      <c r="HE20" s="365"/>
      <c r="HF20" s="365"/>
      <c r="HG20" s="365"/>
      <c r="HH20" s="365"/>
      <c r="HI20" s="365"/>
      <c r="HJ20" s="365"/>
      <c r="HK20" s="365"/>
      <c r="HL20" s="365"/>
      <c r="HM20" s="365"/>
      <c r="HN20" s="365"/>
      <c r="HO20" s="365"/>
      <c r="HP20" s="365"/>
      <c r="HQ20" s="365"/>
      <c r="HR20" s="365"/>
      <c r="HS20" s="365"/>
      <c r="HT20" s="365"/>
      <c r="HU20" s="365"/>
      <c r="HV20" s="365"/>
      <c r="HW20" s="365"/>
      <c r="HX20" s="365"/>
      <c r="HY20" s="365"/>
      <c r="HZ20" s="365"/>
      <c r="IA20" s="365"/>
      <c r="IB20" s="365"/>
      <c r="IC20" s="365"/>
    </row>
    <row r="21" spans="1:237">
      <c r="A21" s="1183"/>
      <c r="B21" s="1184"/>
      <c r="C21" s="1184"/>
      <c r="D21" s="1227"/>
      <c r="E21" s="1227"/>
      <c r="F21" s="1227"/>
      <c r="G21" s="1227"/>
      <c r="H21" s="1227"/>
      <c r="I21" s="1236" t="s">
        <v>1137</v>
      </c>
      <c r="J21" s="1236"/>
      <c r="K21" s="1236"/>
      <c r="L21" s="1236"/>
      <c r="M21" s="1236"/>
      <c r="N21" s="1236"/>
      <c r="P21" s="1239">
        <f>'01.入会申込書'!M47</f>
        <v>0</v>
      </c>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32"/>
      <c r="AV21" s="1232"/>
      <c r="AW21" s="1233"/>
      <c r="AX21" s="365"/>
      <c r="AY21" s="365"/>
      <c r="AZ21" s="365"/>
      <c r="BA21" s="365"/>
      <c r="BB21" s="365"/>
      <c r="BC21" s="365"/>
      <c r="BD21" s="365"/>
      <c r="BE21" s="365"/>
      <c r="BF21" s="365"/>
      <c r="BG21" s="365"/>
      <c r="BH21" s="365"/>
      <c r="BI21" s="365"/>
      <c r="BJ21" s="365"/>
      <c r="BK21" s="365"/>
      <c r="BL21" s="365"/>
      <c r="BM21" s="365"/>
      <c r="BN21" s="365"/>
      <c r="BO21" s="365"/>
      <c r="BP21" s="208" t="s">
        <v>1017</v>
      </c>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365"/>
      <c r="DT21" s="365"/>
      <c r="DU21" s="365"/>
      <c r="DV21" s="365"/>
      <c r="DW21" s="365"/>
      <c r="DX21" s="365"/>
      <c r="DY21" s="365"/>
      <c r="DZ21" s="365"/>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365"/>
      <c r="FC21" s="365"/>
      <c r="FD21" s="365"/>
      <c r="FE21" s="365"/>
      <c r="FF21" s="365"/>
      <c r="FG21" s="365"/>
      <c r="FH21" s="365"/>
      <c r="FI21" s="365"/>
      <c r="FJ21" s="365"/>
      <c r="FK21" s="365"/>
      <c r="FL21" s="365"/>
      <c r="FM21" s="365"/>
      <c r="FN21" s="365"/>
      <c r="FO21" s="365"/>
      <c r="FP21" s="365"/>
      <c r="FQ21" s="365"/>
      <c r="FR21" s="365"/>
      <c r="FS21" s="365"/>
      <c r="FT21" s="365"/>
      <c r="FU21" s="365"/>
      <c r="FV21" s="365"/>
      <c r="FW21" s="365"/>
      <c r="FX21" s="365"/>
      <c r="FY21" s="365"/>
      <c r="FZ21" s="365"/>
      <c r="GA21" s="365"/>
      <c r="GB21" s="365"/>
      <c r="GC21" s="365"/>
      <c r="GD21" s="365"/>
      <c r="GE21" s="365"/>
      <c r="GF21" s="365"/>
      <c r="GG21" s="365"/>
      <c r="GH21" s="365"/>
      <c r="GI21" s="365"/>
      <c r="GJ21" s="365"/>
      <c r="GK21" s="365"/>
      <c r="GL21" s="365"/>
      <c r="GM21" s="365"/>
      <c r="GN21" s="365"/>
      <c r="GO21" s="365"/>
      <c r="GP21" s="365"/>
      <c r="GQ21" s="365"/>
      <c r="GR21" s="365"/>
      <c r="GS21" s="365"/>
      <c r="GT21" s="365"/>
      <c r="GU21" s="365"/>
      <c r="GV21" s="365"/>
      <c r="GW21" s="365"/>
      <c r="GX21" s="365"/>
      <c r="GY21" s="365"/>
      <c r="GZ21" s="365"/>
      <c r="HA21" s="365"/>
      <c r="HB21" s="365"/>
      <c r="HC21" s="365"/>
      <c r="HD21" s="365"/>
      <c r="HE21" s="365"/>
      <c r="HF21" s="365"/>
      <c r="HG21" s="365"/>
      <c r="HH21" s="365"/>
      <c r="HI21" s="365"/>
      <c r="HJ21" s="365"/>
      <c r="HK21" s="365"/>
      <c r="HL21" s="365"/>
      <c r="HM21" s="365"/>
      <c r="HN21" s="365"/>
      <c r="HO21" s="365"/>
      <c r="HP21" s="365"/>
      <c r="HQ21" s="365"/>
      <c r="HR21" s="365"/>
      <c r="HS21" s="365"/>
      <c r="HT21" s="365"/>
      <c r="HU21" s="365"/>
      <c r="HV21" s="365"/>
      <c r="HW21" s="365"/>
      <c r="HX21" s="365"/>
      <c r="HY21" s="365"/>
      <c r="HZ21" s="365"/>
      <c r="IA21" s="365"/>
      <c r="IB21" s="365"/>
      <c r="IC21" s="365"/>
    </row>
    <row r="22" spans="1:237">
      <c r="A22" s="1183"/>
      <c r="B22" s="1184"/>
      <c r="C22" s="1184"/>
      <c r="D22" s="1227"/>
      <c r="E22" s="1227"/>
      <c r="F22" s="1227"/>
      <c r="G22" s="1227"/>
      <c r="H22" s="1227"/>
      <c r="I22" s="1236"/>
      <c r="J22" s="1236"/>
      <c r="K22" s="1236"/>
      <c r="L22" s="1236"/>
      <c r="M22" s="1236"/>
      <c r="N22" s="1236"/>
      <c r="O22" s="362"/>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32"/>
      <c r="AV22" s="1232"/>
      <c r="AW22" s="1233"/>
      <c r="AX22" s="365"/>
      <c r="AY22" s="365"/>
      <c r="AZ22" s="365"/>
      <c r="BA22" s="365"/>
      <c r="BB22" s="365"/>
      <c r="BC22" s="365"/>
      <c r="BD22" s="365"/>
      <c r="BE22" s="365"/>
      <c r="BF22" s="365"/>
      <c r="BG22" s="365"/>
      <c r="BH22" s="365"/>
      <c r="BI22" s="365"/>
      <c r="BJ22" s="365"/>
      <c r="BK22" s="365"/>
      <c r="BL22" s="365"/>
      <c r="BM22" s="365"/>
      <c r="BN22" s="365"/>
      <c r="BO22" s="365"/>
      <c r="BP22" s="208" t="s">
        <v>687</v>
      </c>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365"/>
      <c r="ED22" s="365"/>
      <c r="EE22" s="365"/>
      <c r="EF22" s="365"/>
      <c r="EG22" s="365"/>
      <c r="EH22" s="365"/>
      <c r="EI22" s="365"/>
      <c r="EJ22" s="365"/>
      <c r="EK22" s="365"/>
      <c r="EL22" s="365"/>
      <c r="EM22" s="365"/>
      <c r="EN22" s="365"/>
      <c r="EO22" s="365"/>
      <c r="EP22" s="365"/>
      <c r="EQ22" s="365"/>
      <c r="ER22" s="365"/>
      <c r="ES22" s="365"/>
      <c r="ET22" s="365"/>
      <c r="EU22" s="365"/>
      <c r="EV22" s="365"/>
      <c r="EW22" s="365"/>
      <c r="EX22" s="365"/>
      <c r="EY22" s="365"/>
      <c r="EZ22" s="365"/>
      <c r="FA22" s="365"/>
      <c r="FB22" s="365"/>
      <c r="FC22" s="365"/>
      <c r="FD22" s="365"/>
      <c r="FE22" s="365"/>
      <c r="FF22" s="365"/>
      <c r="FG22" s="365"/>
      <c r="FH22" s="365"/>
      <c r="FI22" s="365"/>
      <c r="FJ22" s="365"/>
      <c r="FK22" s="365"/>
      <c r="FL22" s="365"/>
      <c r="FM22" s="365"/>
      <c r="FN22" s="365"/>
      <c r="FO22" s="365"/>
      <c r="FP22" s="365"/>
      <c r="FQ22" s="365"/>
      <c r="FR22" s="365"/>
      <c r="FS22" s="365"/>
      <c r="FT22" s="365"/>
      <c r="FU22" s="365"/>
      <c r="FV22" s="365"/>
      <c r="FW22" s="365"/>
      <c r="FX22" s="365"/>
      <c r="FY22" s="365"/>
      <c r="FZ22" s="365"/>
      <c r="GA22" s="365"/>
      <c r="GB22" s="365"/>
      <c r="GC22" s="365"/>
      <c r="GD22" s="365"/>
      <c r="GE22" s="365"/>
      <c r="GF22" s="365"/>
      <c r="GG22" s="365"/>
      <c r="GH22" s="365"/>
      <c r="GI22" s="365"/>
      <c r="GJ22" s="365"/>
      <c r="GK22" s="365"/>
      <c r="GL22" s="365"/>
      <c r="GM22" s="365"/>
      <c r="GN22" s="365"/>
      <c r="GO22" s="365"/>
      <c r="GP22" s="365"/>
      <c r="GQ22" s="365"/>
      <c r="GR22" s="365"/>
      <c r="GS22" s="365"/>
      <c r="GT22" s="365"/>
      <c r="GU22" s="365"/>
      <c r="GV22" s="365"/>
      <c r="GW22" s="365"/>
      <c r="GX22" s="365"/>
      <c r="GY22" s="365"/>
      <c r="GZ22" s="365"/>
      <c r="HA22" s="365"/>
      <c r="HB22" s="365"/>
      <c r="HC22" s="365"/>
      <c r="HD22" s="365"/>
      <c r="HE22" s="365"/>
      <c r="HF22" s="365"/>
      <c r="HG22" s="365"/>
      <c r="HH22" s="365"/>
      <c r="HI22" s="365"/>
      <c r="HJ22" s="365"/>
      <c r="HK22" s="365"/>
      <c r="HL22" s="365"/>
      <c r="HM22" s="365"/>
      <c r="HN22" s="365"/>
      <c r="HO22" s="365"/>
      <c r="HP22" s="365"/>
      <c r="HQ22" s="365"/>
      <c r="HR22" s="365"/>
      <c r="HS22" s="365"/>
      <c r="HT22" s="365"/>
      <c r="HU22" s="365"/>
      <c r="HV22" s="365"/>
      <c r="HW22" s="365"/>
      <c r="HX22" s="365"/>
      <c r="HY22" s="365"/>
      <c r="HZ22" s="365"/>
      <c r="IA22" s="365"/>
      <c r="IB22" s="365"/>
      <c r="IC22" s="365"/>
    </row>
    <row r="23" spans="1:237">
      <c r="A23" s="1183"/>
      <c r="B23" s="1184"/>
      <c r="C23" s="1184"/>
      <c r="D23" s="1227"/>
      <c r="E23" s="1227"/>
      <c r="F23" s="1227"/>
      <c r="G23" s="1227"/>
      <c r="H23" s="1227"/>
      <c r="I23" s="1240" t="s">
        <v>1138</v>
      </c>
      <c r="J23" s="1241"/>
      <c r="K23" s="1241"/>
      <c r="L23" s="1241"/>
      <c r="M23" s="1241"/>
      <c r="N23" s="1241"/>
      <c r="P23" s="366" t="s">
        <v>1134</v>
      </c>
      <c r="Q23" s="1229"/>
      <c r="R23" s="1230"/>
      <c r="S23" s="1230"/>
      <c r="T23" s="364" t="s">
        <v>1139</v>
      </c>
      <c r="U23" s="1229"/>
      <c r="V23" s="1229"/>
      <c r="W23" s="1229"/>
      <c r="X23" s="1229"/>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1232"/>
      <c r="AV23" s="1232"/>
      <c r="AW23" s="1233"/>
      <c r="AX23" s="365"/>
      <c r="AY23" s="365"/>
      <c r="AZ23" s="365"/>
      <c r="BA23" s="365"/>
      <c r="BB23" s="365"/>
      <c r="BC23" s="365"/>
      <c r="BD23" s="365"/>
      <c r="BE23" s="365"/>
      <c r="BF23" s="365"/>
      <c r="BG23" s="365"/>
      <c r="BH23" s="365"/>
      <c r="BI23" s="365"/>
      <c r="BJ23" s="365"/>
      <c r="BK23" s="365"/>
      <c r="BL23" s="365"/>
      <c r="BM23" s="365"/>
      <c r="BN23" s="365"/>
      <c r="BO23" s="365"/>
      <c r="BP23" s="208" t="s">
        <v>691</v>
      </c>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5"/>
      <c r="CQ23" s="365"/>
      <c r="CR23" s="365"/>
      <c r="CS23" s="365"/>
      <c r="CT23" s="365"/>
      <c r="CU23" s="365"/>
      <c r="CV23" s="365"/>
      <c r="CW23" s="365"/>
      <c r="CX23" s="365"/>
      <c r="CY23" s="365"/>
      <c r="CZ23" s="365"/>
      <c r="DA23" s="365"/>
      <c r="DB23" s="365"/>
      <c r="DC23" s="365"/>
      <c r="DD23" s="365"/>
      <c r="DE23" s="365"/>
      <c r="DF23" s="365"/>
      <c r="DG23" s="365"/>
      <c r="DH23" s="365"/>
      <c r="DI23" s="365"/>
      <c r="DJ23" s="365"/>
      <c r="DK23" s="365"/>
      <c r="DL23" s="365"/>
      <c r="DM23" s="365"/>
      <c r="DN23" s="365"/>
      <c r="DO23" s="365"/>
      <c r="DP23" s="365"/>
      <c r="DQ23" s="365"/>
      <c r="DR23" s="365"/>
      <c r="DS23" s="365"/>
      <c r="DT23" s="365"/>
      <c r="DU23" s="365"/>
      <c r="DV23" s="365"/>
      <c r="DW23" s="365"/>
      <c r="DX23" s="365"/>
      <c r="DY23" s="365"/>
      <c r="DZ23" s="365"/>
      <c r="EA23" s="365"/>
      <c r="EB23" s="365"/>
      <c r="EC23" s="365"/>
      <c r="ED23" s="365"/>
      <c r="EE23" s="365"/>
      <c r="EF23" s="365"/>
      <c r="EG23" s="365"/>
      <c r="EH23" s="365"/>
      <c r="EI23" s="365"/>
      <c r="EJ23" s="365"/>
      <c r="EK23" s="365"/>
      <c r="EL23" s="365"/>
      <c r="EM23" s="365"/>
      <c r="EN23" s="365"/>
      <c r="EO23" s="365"/>
      <c r="EP23" s="365"/>
      <c r="EQ23" s="365"/>
      <c r="ER23" s="365"/>
      <c r="ES23" s="365"/>
      <c r="ET23" s="365"/>
      <c r="EU23" s="365"/>
      <c r="EV23" s="365"/>
      <c r="EW23" s="365"/>
      <c r="EX23" s="365"/>
      <c r="EY23" s="365"/>
      <c r="EZ23" s="365"/>
      <c r="FA23" s="365"/>
      <c r="FB23" s="365"/>
      <c r="FC23" s="365"/>
      <c r="FD23" s="365"/>
      <c r="FE23" s="365"/>
      <c r="FF23" s="365"/>
      <c r="FG23" s="365"/>
      <c r="FH23" s="365"/>
      <c r="FI23" s="365"/>
      <c r="FJ23" s="365"/>
      <c r="FK23" s="365"/>
      <c r="FL23" s="365"/>
      <c r="FM23" s="365"/>
      <c r="FN23" s="365"/>
      <c r="FO23" s="365"/>
      <c r="FP23" s="365"/>
      <c r="FQ23" s="365"/>
      <c r="FR23" s="365"/>
      <c r="FS23" s="365"/>
      <c r="FT23" s="365"/>
      <c r="FU23" s="365"/>
      <c r="FV23" s="365"/>
      <c r="FW23" s="365"/>
      <c r="FX23" s="365"/>
      <c r="FY23" s="365"/>
      <c r="FZ23" s="365"/>
      <c r="GA23" s="365"/>
      <c r="GB23" s="365"/>
      <c r="GC23" s="365"/>
      <c r="GD23" s="365"/>
      <c r="GE23" s="365"/>
      <c r="GF23" s="365"/>
      <c r="GG23" s="365"/>
      <c r="GH23" s="365"/>
      <c r="GI23" s="365"/>
      <c r="GJ23" s="365"/>
      <c r="GK23" s="365"/>
      <c r="GL23" s="365"/>
      <c r="GM23" s="365"/>
      <c r="GN23" s="365"/>
      <c r="GO23" s="365"/>
      <c r="GP23" s="365"/>
      <c r="GQ23" s="365"/>
      <c r="GR23" s="365"/>
      <c r="GS23" s="365"/>
      <c r="GT23" s="365"/>
      <c r="GU23" s="365"/>
      <c r="GV23" s="365"/>
      <c r="GW23" s="365"/>
      <c r="GX23" s="365"/>
      <c r="GY23" s="365"/>
      <c r="GZ23" s="365"/>
      <c r="HA23" s="365"/>
      <c r="HB23" s="365"/>
      <c r="HC23" s="365"/>
      <c r="HD23" s="365"/>
      <c r="HE23" s="365"/>
      <c r="HF23" s="365"/>
      <c r="HG23" s="365"/>
      <c r="HH23" s="365"/>
      <c r="HI23" s="365"/>
      <c r="HJ23" s="365"/>
      <c r="HK23" s="365"/>
      <c r="HL23" s="365"/>
      <c r="HM23" s="365"/>
      <c r="HN23" s="365"/>
      <c r="HO23" s="365"/>
      <c r="HP23" s="365"/>
      <c r="HQ23" s="365"/>
      <c r="HR23" s="365"/>
      <c r="HS23" s="365"/>
      <c r="HT23" s="365"/>
      <c r="HU23" s="365"/>
      <c r="HV23" s="365"/>
      <c r="HW23" s="365"/>
      <c r="HX23" s="365"/>
      <c r="HY23" s="365"/>
      <c r="HZ23" s="365"/>
      <c r="IA23" s="365"/>
      <c r="IB23" s="365"/>
      <c r="IC23" s="365"/>
    </row>
    <row r="24" spans="1:237">
      <c r="A24" s="1183"/>
      <c r="B24" s="1184"/>
      <c r="C24" s="1184"/>
      <c r="D24" s="1227"/>
      <c r="E24" s="1227"/>
      <c r="F24" s="1227"/>
      <c r="G24" s="1227"/>
      <c r="H24" s="1227"/>
      <c r="I24" s="1240" t="s">
        <v>1140</v>
      </c>
      <c r="J24" s="1241"/>
      <c r="K24" s="1241"/>
      <c r="L24" s="1241"/>
      <c r="M24" s="1241"/>
      <c r="N24" s="1241"/>
      <c r="O24" s="362"/>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2"/>
      <c r="AV24" s="1232"/>
      <c r="AW24" s="1233"/>
      <c r="AX24" s="365"/>
      <c r="AY24" s="365"/>
      <c r="AZ24" s="365"/>
      <c r="BA24" s="365"/>
      <c r="BB24" s="365"/>
      <c r="BC24" s="365"/>
      <c r="BD24" s="365"/>
      <c r="BE24" s="365"/>
      <c r="BF24" s="365"/>
      <c r="BG24" s="365"/>
      <c r="BH24" s="365"/>
      <c r="BI24" s="365"/>
      <c r="BJ24" s="365"/>
      <c r="BK24" s="365"/>
      <c r="BL24" s="365"/>
      <c r="BM24" s="365"/>
      <c r="BN24" s="365"/>
      <c r="BO24" s="365"/>
      <c r="BP24" s="208" t="s">
        <v>694</v>
      </c>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5"/>
      <c r="DH24" s="365"/>
      <c r="DI24" s="365"/>
      <c r="DJ24" s="365"/>
      <c r="DK24" s="365"/>
      <c r="DL24" s="365"/>
      <c r="DM24" s="365"/>
      <c r="DN24" s="365"/>
      <c r="DO24" s="365"/>
      <c r="DP24" s="365"/>
      <c r="DQ24" s="365"/>
      <c r="DR24" s="365"/>
      <c r="DS24" s="365"/>
      <c r="DT24" s="365"/>
      <c r="DU24" s="365"/>
      <c r="DV24" s="365"/>
      <c r="DW24" s="365"/>
      <c r="DX24" s="365"/>
      <c r="DY24" s="365"/>
      <c r="DZ24" s="365"/>
      <c r="EA24" s="365"/>
      <c r="EB24" s="365"/>
      <c r="EC24" s="365"/>
      <c r="ED24" s="365"/>
      <c r="EE24" s="365"/>
      <c r="EF24" s="365"/>
      <c r="EG24" s="365"/>
      <c r="EH24" s="365"/>
      <c r="EI24" s="365"/>
      <c r="EJ24" s="365"/>
      <c r="EK24" s="365"/>
      <c r="EL24" s="365"/>
      <c r="EM24" s="365"/>
      <c r="EN24" s="365"/>
      <c r="EO24" s="365"/>
      <c r="EP24" s="365"/>
      <c r="EQ24" s="365"/>
      <c r="ER24" s="365"/>
      <c r="ES24" s="365"/>
      <c r="ET24" s="365"/>
      <c r="EU24" s="365"/>
      <c r="EV24" s="365"/>
      <c r="EW24" s="365"/>
      <c r="EX24" s="365"/>
      <c r="EY24" s="365"/>
      <c r="EZ24" s="365"/>
      <c r="FA24" s="365"/>
      <c r="FB24" s="365"/>
      <c r="FC24" s="365"/>
      <c r="FD24" s="365"/>
      <c r="FE24" s="365"/>
      <c r="FF24" s="365"/>
      <c r="FG24" s="365"/>
      <c r="FH24" s="365"/>
      <c r="FI24" s="365"/>
      <c r="FJ24" s="365"/>
      <c r="FK24" s="365"/>
      <c r="FL24" s="365"/>
      <c r="FM24" s="365"/>
      <c r="FN24" s="365"/>
      <c r="FO24" s="365"/>
      <c r="FP24" s="365"/>
      <c r="FQ24" s="365"/>
      <c r="FR24" s="365"/>
      <c r="FS24" s="365"/>
      <c r="FT24" s="365"/>
      <c r="FU24" s="365"/>
      <c r="FV24" s="365"/>
      <c r="FW24" s="365"/>
      <c r="FX24" s="365"/>
      <c r="FY24" s="365"/>
      <c r="FZ24" s="365"/>
      <c r="GA24" s="365"/>
      <c r="GB24" s="365"/>
      <c r="GC24" s="365"/>
      <c r="GD24" s="365"/>
      <c r="GE24" s="365"/>
      <c r="GF24" s="365"/>
      <c r="GG24" s="365"/>
      <c r="GH24" s="365"/>
      <c r="GI24" s="365"/>
      <c r="GJ24" s="365"/>
      <c r="GK24" s="365"/>
      <c r="GL24" s="365"/>
      <c r="GM24" s="365"/>
      <c r="GN24" s="365"/>
      <c r="GO24" s="365"/>
      <c r="GP24" s="365"/>
      <c r="GQ24" s="365"/>
      <c r="GR24" s="365"/>
      <c r="GS24" s="365"/>
      <c r="GT24" s="365"/>
      <c r="GU24" s="365"/>
      <c r="GV24" s="365"/>
      <c r="GW24" s="365"/>
      <c r="GX24" s="365"/>
      <c r="GY24" s="365"/>
      <c r="GZ24" s="365"/>
      <c r="HA24" s="365"/>
      <c r="HB24" s="365"/>
      <c r="HC24" s="365"/>
      <c r="HD24" s="365"/>
      <c r="HE24" s="365"/>
      <c r="HF24" s="365"/>
      <c r="HG24" s="365"/>
      <c r="HH24" s="365"/>
      <c r="HI24" s="365"/>
      <c r="HJ24" s="365"/>
      <c r="HK24" s="365"/>
      <c r="HL24" s="365"/>
      <c r="HM24" s="365"/>
      <c r="HN24" s="365"/>
      <c r="HO24" s="365"/>
      <c r="HP24" s="365"/>
      <c r="HQ24" s="365"/>
      <c r="HR24" s="365"/>
      <c r="HS24" s="365"/>
      <c r="HT24" s="365"/>
      <c r="HU24" s="365"/>
      <c r="HV24" s="365"/>
      <c r="HW24" s="365"/>
      <c r="HX24" s="365"/>
      <c r="HY24" s="365"/>
      <c r="HZ24" s="365"/>
      <c r="IA24" s="365"/>
      <c r="IB24" s="365"/>
      <c r="IC24" s="365"/>
    </row>
    <row r="25" spans="1:237">
      <c r="A25" s="1183"/>
      <c r="B25" s="1184"/>
      <c r="C25" s="1184"/>
      <c r="D25" s="1243" t="s">
        <v>1141</v>
      </c>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1243"/>
      <c r="AD25" s="1243"/>
      <c r="AE25" s="1243"/>
      <c r="AF25" s="1243"/>
      <c r="AG25" s="1243"/>
      <c r="AH25" s="1243"/>
      <c r="AI25" s="1243"/>
      <c r="AJ25" s="1243"/>
      <c r="AK25" s="1243"/>
      <c r="AL25" s="1243"/>
      <c r="AM25" s="1243"/>
      <c r="AN25" s="1243"/>
      <c r="AO25" s="1243"/>
      <c r="AP25" s="1243"/>
      <c r="AQ25" s="1243"/>
      <c r="AR25" s="1243"/>
      <c r="AS25" s="1243"/>
      <c r="AT25" s="1243"/>
      <c r="AU25" s="1232"/>
      <c r="AV25" s="1232"/>
      <c r="AW25" s="1233"/>
      <c r="AX25" s="365"/>
      <c r="AY25" s="365"/>
      <c r="AZ25" s="365"/>
      <c r="BA25" s="365"/>
      <c r="BB25" s="365"/>
      <c r="BC25" s="365"/>
      <c r="BD25" s="365"/>
      <c r="BE25" s="365"/>
      <c r="BF25" s="365"/>
      <c r="BG25" s="365"/>
      <c r="BH25" s="365"/>
      <c r="BI25" s="365"/>
      <c r="BJ25" s="365"/>
      <c r="BK25" s="365"/>
      <c r="BL25" s="365"/>
      <c r="BM25" s="365"/>
      <c r="BN25" s="365"/>
      <c r="BO25" s="365"/>
      <c r="BP25" s="208" t="s">
        <v>698</v>
      </c>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5"/>
      <c r="CV25" s="365"/>
      <c r="CW25" s="365"/>
      <c r="CX25" s="365"/>
      <c r="CY25" s="365"/>
      <c r="CZ25" s="365"/>
      <c r="DA25" s="365"/>
      <c r="DB25" s="365"/>
      <c r="DC25" s="365"/>
      <c r="DD25" s="365"/>
      <c r="DE25" s="365"/>
      <c r="DF25" s="365"/>
      <c r="DG25" s="365"/>
      <c r="DH25" s="365"/>
      <c r="DI25" s="365"/>
      <c r="DJ25" s="365"/>
      <c r="DK25" s="365"/>
      <c r="DL25" s="365"/>
      <c r="DM25" s="365"/>
      <c r="DN25" s="365"/>
      <c r="DO25" s="365"/>
      <c r="DP25" s="365"/>
      <c r="DQ25" s="365"/>
      <c r="DR25" s="365"/>
      <c r="DS25" s="365"/>
      <c r="DT25" s="365"/>
      <c r="DU25" s="365"/>
      <c r="DV25" s="365"/>
      <c r="DW25" s="365"/>
      <c r="DX25" s="365"/>
      <c r="DY25" s="365"/>
      <c r="DZ25" s="365"/>
      <c r="EA25" s="365"/>
      <c r="EB25" s="365"/>
      <c r="EC25" s="365"/>
      <c r="ED25" s="365"/>
      <c r="EE25" s="365"/>
      <c r="EF25" s="365"/>
      <c r="EG25" s="365"/>
      <c r="EH25" s="365"/>
      <c r="EI25" s="365"/>
      <c r="EJ25" s="365"/>
      <c r="EK25" s="365"/>
      <c r="EL25" s="365"/>
      <c r="EM25" s="365"/>
      <c r="EN25" s="365"/>
      <c r="EO25" s="365"/>
      <c r="EP25" s="365"/>
      <c r="EQ25" s="365"/>
      <c r="ER25" s="365"/>
      <c r="ES25" s="365"/>
      <c r="ET25" s="365"/>
      <c r="EU25" s="365"/>
      <c r="EV25" s="365"/>
      <c r="EW25" s="365"/>
      <c r="EX25" s="365"/>
      <c r="EY25" s="365"/>
      <c r="EZ25" s="365"/>
      <c r="FA25" s="365"/>
      <c r="FB25" s="365"/>
      <c r="FC25" s="365"/>
      <c r="FD25" s="365"/>
      <c r="FE25" s="365"/>
      <c r="FF25" s="365"/>
      <c r="FG25" s="365"/>
      <c r="FH25" s="365"/>
      <c r="FI25" s="365"/>
      <c r="FJ25" s="365"/>
      <c r="FK25" s="365"/>
      <c r="FL25" s="365"/>
      <c r="FM25" s="365"/>
      <c r="FN25" s="365"/>
      <c r="FO25" s="365"/>
      <c r="FP25" s="365"/>
      <c r="FQ25" s="365"/>
      <c r="FR25" s="365"/>
      <c r="FS25" s="365"/>
      <c r="FT25" s="365"/>
      <c r="FU25" s="365"/>
      <c r="FV25" s="365"/>
      <c r="FW25" s="365"/>
      <c r="FX25" s="365"/>
      <c r="FY25" s="365"/>
      <c r="FZ25" s="365"/>
      <c r="GA25" s="365"/>
      <c r="GB25" s="365"/>
      <c r="GC25" s="365"/>
      <c r="GD25" s="365"/>
      <c r="GE25" s="365"/>
      <c r="GF25" s="365"/>
      <c r="GG25" s="365"/>
      <c r="GH25" s="365"/>
      <c r="GI25" s="365"/>
      <c r="GJ25" s="365"/>
      <c r="GK25" s="365"/>
      <c r="GL25" s="365"/>
      <c r="GM25" s="365"/>
      <c r="GN25" s="365"/>
      <c r="GO25" s="365"/>
      <c r="GP25" s="365"/>
      <c r="GQ25" s="365"/>
      <c r="GR25" s="365"/>
      <c r="GS25" s="365"/>
      <c r="GT25" s="365"/>
      <c r="GU25" s="365"/>
      <c r="GV25" s="365"/>
      <c r="GW25" s="365"/>
      <c r="GX25" s="365"/>
      <c r="GY25" s="365"/>
      <c r="GZ25" s="365"/>
      <c r="HA25" s="365"/>
      <c r="HB25" s="365"/>
      <c r="HC25" s="365"/>
      <c r="HD25" s="365"/>
      <c r="HE25" s="365"/>
      <c r="HF25" s="365"/>
      <c r="HG25" s="365"/>
      <c r="HH25" s="365"/>
      <c r="HI25" s="365"/>
      <c r="HJ25" s="365"/>
      <c r="HK25" s="365"/>
      <c r="HL25" s="365"/>
      <c r="HM25" s="365"/>
      <c r="HN25" s="365"/>
      <c r="HO25" s="365"/>
      <c r="HP25" s="365"/>
      <c r="HQ25" s="365"/>
      <c r="HR25" s="365"/>
      <c r="HS25" s="365"/>
      <c r="HT25" s="365"/>
      <c r="HU25" s="365"/>
      <c r="HV25" s="365"/>
      <c r="HW25" s="365"/>
      <c r="HX25" s="365"/>
      <c r="HY25" s="365"/>
      <c r="HZ25" s="365"/>
      <c r="IA25" s="365"/>
      <c r="IB25" s="365"/>
      <c r="IC25" s="365"/>
    </row>
    <row r="26" spans="1:237">
      <c r="A26" s="1183"/>
      <c r="B26" s="1184"/>
      <c r="C26" s="1184"/>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3"/>
      <c r="AA26" s="1243"/>
      <c r="AB26" s="1243"/>
      <c r="AC26" s="1243"/>
      <c r="AD26" s="1243"/>
      <c r="AE26" s="1243"/>
      <c r="AF26" s="1243"/>
      <c r="AG26" s="1243"/>
      <c r="AH26" s="1243"/>
      <c r="AI26" s="1243"/>
      <c r="AJ26" s="1243"/>
      <c r="AK26" s="1243"/>
      <c r="AL26" s="1243"/>
      <c r="AM26" s="1243"/>
      <c r="AN26" s="1243"/>
      <c r="AO26" s="1243"/>
      <c r="AP26" s="1243"/>
      <c r="AQ26" s="1243"/>
      <c r="AR26" s="1243"/>
      <c r="AS26" s="1243"/>
      <c r="AT26" s="1243"/>
      <c r="AU26" s="1232"/>
      <c r="AV26" s="1232"/>
      <c r="AW26" s="1233"/>
      <c r="AX26" s="365"/>
      <c r="AY26" s="365"/>
      <c r="AZ26" s="365"/>
      <c r="BA26" s="365"/>
      <c r="BB26" s="365"/>
      <c r="BC26" s="365"/>
      <c r="BD26" s="365"/>
      <c r="BE26" s="365"/>
      <c r="BF26" s="365"/>
      <c r="BG26" s="365"/>
      <c r="BH26" s="365"/>
      <c r="BI26" s="365"/>
      <c r="BJ26" s="365"/>
      <c r="BK26" s="365"/>
      <c r="BL26" s="365"/>
      <c r="BM26" s="365"/>
      <c r="BN26" s="365"/>
      <c r="BO26" s="365"/>
      <c r="BP26" s="208" t="s">
        <v>701</v>
      </c>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5"/>
      <c r="CV26" s="365"/>
      <c r="CW26" s="365"/>
      <c r="CX26" s="365"/>
      <c r="CY26" s="365"/>
      <c r="CZ26" s="365"/>
      <c r="DA26" s="365"/>
      <c r="DB26" s="365"/>
      <c r="DC26" s="365"/>
      <c r="DD26" s="365"/>
      <c r="DE26" s="365"/>
      <c r="DF26" s="365"/>
      <c r="DG26" s="365"/>
      <c r="DH26" s="365"/>
      <c r="DI26" s="365"/>
      <c r="DJ26" s="365"/>
      <c r="DK26" s="365"/>
      <c r="DL26" s="365"/>
      <c r="DM26" s="365"/>
      <c r="DN26" s="365"/>
      <c r="DO26" s="365"/>
      <c r="DP26" s="365"/>
      <c r="DQ26" s="365"/>
      <c r="DR26" s="365"/>
      <c r="DS26" s="365"/>
      <c r="DT26" s="365"/>
      <c r="DU26" s="365"/>
      <c r="DV26" s="365"/>
      <c r="DW26" s="365"/>
      <c r="DX26" s="365"/>
      <c r="DY26" s="365"/>
      <c r="DZ26" s="365"/>
      <c r="EA26" s="365"/>
      <c r="EB26" s="365"/>
      <c r="EC26" s="365"/>
      <c r="ED26" s="365"/>
      <c r="EE26" s="365"/>
      <c r="EF26" s="365"/>
      <c r="EG26" s="365"/>
      <c r="EH26" s="365"/>
      <c r="EI26" s="365"/>
      <c r="EJ26" s="365"/>
      <c r="EK26" s="365"/>
      <c r="EL26" s="365"/>
      <c r="EM26" s="365"/>
      <c r="EN26" s="365"/>
      <c r="EO26" s="365"/>
      <c r="EP26" s="365"/>
      <c r="EQ26" s="365"/>
      <c r="ER26" s="365"/>
      <c r="ES26" s="365"/>
      <c r="ET26" s="365"/>
      <c r="EU26" s="365"/>
      <c r="EV26" s="365"/>
      <c r="EW26" s="365"/>
      <c r="EX26" s="365"/>
      <c r="EY26" s="365"/>
      <c r="EZ26" s="365"/>
      <c r="FA26" s="365"/>
      <c r="FB26" s="365"/>
      <c r="FC26" s="365"/>
      <c r="FD26" s="365"/>
      <c r="FE26" s="365"/>
      <c r="FF26" s="365"/>
      <c r="FG26" s="365"/>
      <c r="FH26" s="365"/>
      <c r="FI26" s="365"/>
      <c r="FJ26" s="365"/>
      <c r="FK26" s="365"/>
      <c r="FL26" s="365"/>
      <c r="FM26" s="365"/>
      <c r="FN26" s="365"/>
      <c r="FO26" s="365"/>
      <c r="FP26" s="365"/>
      <c r="FQ26" s="365"/>
      <c r="FR26" s="365"/>
      <c r="FS26" s="365"/>
      <c r="FT26" s="365"/>
      <c r="FU26" s="365"/>
      <c r="FV26" s="365"/>
      <c r="FW26" s="365"/>
      <c r="FX26" s="365"/>
      <c r="FY26" s="365"/>
      <c r="FZ26" s="365"/>
      <c r="GA26" s="365"/>
      <c r="GB26" s="365"/>
      <c r="GC26" s="365"/>
      <c r="GD26" s="365"/>
      <c r="GE26" s="365"/>
      <c r="GF26" s="365"/>
      <c r="GG26" s="365"/>
      <c r="GH26" s="365"/>
      <c r="GI26" s="365"/>
      <c r="GJ26" s="365"/>
      <c r="GK26" s="365"/>
      <c r="GL26" s="365"/>
      <c r="GM26" s="365"/>
      <c r="GN26" s="365"/>
      <c r="GO26" s="365"/>
      <c r="GP26" s="365"/>
      <c r="GQ26" s="365"/>
      <c r="GR26" s="365"/>
      <c r="GS26" s="365"/>
      <c r="GT26" s="365"/>
      <c r="GU26" s="365"/>
      <c r="GV26" s="365"/>
      <c r="GW26" s="365"/>
      <c r="GX26" s="365"/>
      <c r="GY26" s="365"/>
      <c r="GZ26" s="365"/>
      <c r="HA26" s="365"/>
      <c r="HB26" s="365"/>
      <c r="HC26" s="365"/>
      <c r="HD26" s="365"/>
      <c r="HE26" s="365"/>
      <c r="HF26" s="365"/>
      <c r="HG26" s="365"/>
      <c r="HH26" s="365"/>
      <c r="HI26" s="365"/>
      <c r="HJ26" s="365"/>
      <c r="HK26" s="365"/>
      <c r="HL26" s="365"/>
      <c r="HM26" s="365"/>
      <c r="HN26" s="365"/>
      <c r="HO26" s="365"/>
      <c r="HP26" s="365"/>
      <c r="HQ26" s="365"/>
      <c r="HR26" s="365"/>
      <c r="HS26" s="365"/>
      <c r="HT26" s="365"/>
      <c r="HU26" s="365"/>
      <c r="HV26" s="365"/>
      <c r="HW26" s="365"/>
      <c r="HX26" s="365"/>
      <c r="HY26" s="365"/>
      <c r="HZ26" s="365"/>
      <c r="IA26" s="365"/>
      <c r="IB26" s="365"/>
      <c r="IC26" s="365"/>
    </row>
    <row r="27" spans="1:237">
      <c r="A27" s="1183"/>
      <c r="B27" s="1184"/>
      <c r="C27" s="1184"/>
      <c r="D27" s="1243" t="s">
        <v>1142</v>
      </c>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1243"/>
      <c r="AM27" s="1243"/>
      <c r="AN27" s="1243"/>
      <c r="AO27" s="1243"/>
      <c r="AP27" s="1243"/>
      <c r="AQ27" s="1243"/>
      <c r="AR27" s="1243"/>
      <c r="AS27" s="1243"/>
      <c r="AT27" s="1243"/>
      <c r="AU27" s="1232"/>
      <c r="AV27" s="1232"/>
      <c r="AW27" s="1233"/>
      <c r="AX27" s="365"/>
      <c r="AY27" s="365"/>
      <c r="AZ27" s="365"/>
      <c r="BA27" s="365"/>
      <c r="BB27" s="365"/>
      <c r="BC27" s="365"/>
      <c r="BD27" s="365"/>
      <c r="BE27" s="365"/>
      <c r="BF27" s="365"/>
      <c r="BG27" s="365"/>
      <c r="BH27" s="365"/>
      <c r="BI27" s="365"/>
      <c r="BJ27" s="365"/>
      <c r="BK27" s="365"/>
      <c r="BL27" s="365"/>
      <c r="BM27" s="365"/>
      <c r="BN27" s="365"/>
      <c r="BO27" s="365"/>
      <c r="BP27" s="208" t="s">
        <v>703</v>
      </c>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5"/>
      <c r="CY27" s="365"/>
      <c r="CZ27" s="365"/>
      <c r="DA27" s="365"/>
      <c r="DB27" s="365"/>
      <c r="DC27" s="365"/>
      <c r="DD27" s="365"/>
      <c r="DE27" s="365"/>
      <c r="DF27" s="365"/>
      <c r="DG27" s="365"/>
      <c r="DH27" s="365"/>
      <c r="DI27" s="365"/>
      <c r="DJ27" s="365"/>
      <c r="DK27" s="365"/>
      <c r="DL27" s="365"/>
      <c r="DM27" s="365"/>
      <c r="DN27" s="365"/>
      <c r="DO27" s="365"/>
      <c r="DP27" s="365"/>
      <c r="DQ27" s="365"/>
      <c r="DR27" s="365"/>
      <c r="DS27" s="365"/>
      <c r="DT27" s="365"/>
      <c r="DU27" s="365"/>
      <c r="DV27" s="365"/>
      <c r="DW27" s="365"/>
      <c r="DX27" s="365"/>
      <c r="DY27" s="365"/>
      <c r="DZ27" s="365"/>
      <c r="EA27" s="365"/>
      <c r="EB27" s="365"/>
      <c r="EC27" s="365"/>
      <c r="ED27" s="365"/>
      <c r="EE27" s="365"/>
      <c r="EF27" s="365"/>
      <c r="EG27" s="365"/>
      <c r="EH27" s="365"/>
      <c r="EI27" s="365"/>
      <c r="EJ27" s="365"/>
      <c r="EK27" s="365"/>
      <c r="EL27" s="365"/>
      <c r="EM27" s="365"/>
      <c r="EN27" s="365"/>
      <c r="EO27" s="365"/>
      <c r="EP27" s="365"/>
      <c r="EQ27" s="365"/>
      <c r="ER27" s="365"/>
      <c r="ES27" s="365"/>
      <c r="ET27" s="365"/>
      <c r="EU27" s="365"/>
      <c r="EV27" s="365"/>
      <c r="EW27" s="365"/>
      <c r="EX27" s="365"/>
      <c r="EY27" s="365"/>
      <c r="EZ27" s="365"/>
      <c r="FA27" s="365"/>
      <c r="FB27" s="365"/>
      <c r="FC27" s="365"/>
      <c r="FD27" s="365"/>
      <c r="FE27" s="365"/>
      <c r="FF27" s="365"/>
      <c r="FG27" s="365"/>
      <c r="FH27" s="365"/>
      <c r="FI27" s="365"/>
      <c r="FJ27" s="365"/>
      <c r="FK27" s="365"/>
      <c r="FL27" s="365"/>
      <c r="FM27" s="365"/>
      <c r="FN27" s="365"/>
      <c r="FO27" s="365"/>
      <c r="FP27" s="365"/>
      <c r="FQ27" s="365"/>
      <c r="FR27" s="365"/>
      <c r="FS27" s="365"/>
      <c r="FT27" s="365"/>
      <c r="FU27" s="365"/>
      <c r="FV27" s="365"/>
      <c r="FW27" s="365"/>
      <c r="FX27" s="365"/>
      <c r="FY27" s="365"/>
      <c r="FZ27" s="365"/>
      <c r="GA27" s="365"/>
      <c r="GB27" s="365"/>
      <c r="GC27" s="365"/>
      <c r="GD27" s="365"/>
      <c r="GE27" s="365"/>
      <c r="GF27" s="365"/>
      <c r="GG27" s="365"/>
      <c r="GH27" s="365"/>
      <c r="GI27" s="365"/>
      <c r="GJ27" s="365"/>
      <c r="GK27" s="365"/>
      <c r="GL27" s="365"/>
      <c r="GM27" s="365"/>
      <c r="GN27" s="365"/>
      <c r="GO27" s="365"/>
      <c r="GP27" s="365"/>
      <c r="GQ27" s="365"/>
      <c r="GR27" s="365"/>
      <c r="GS27" s="365"/>
      <c r="GT27" s="365"/>
      <c r="GU27" s="365"/>
      <c r="GV27" s="365"/>
      <c r="GW27" s="365"/>
      <c r="GX27" s="365"/>
      <c r="GY27" s="365"/>
      <c r="GZ27" s="365"/>
      <c r="HA27" s="365"/>
      <c r="HB27" s="365"/>
      <c r="HC27" s="365"/>
      <c r="HD27" s="365"/>
      <c r="HE27" s="365"/>
      <c r="HF27" s="365"/>
      <c r="HG27" s="365"/>
      <c r="HH27" s="365"/>
      <c r="HI27" s="365"/>
      <c r="HJ27" s="365"/>
      <c r="HK27" s="365"/>
      <c r="HL27" s="365"/>
      <c r="HM27" s="365"/>
      <c r="HN27" s="365"/>
      <c r="HO27" s="365"/>
      <c r="HP27" s="365"/>
      <c r="HQ27" s="365"/>
      <c r="HR27" s="365"/>
      <c r="HS27" s="365"/>
      <c r="HT27" s="365"/>
      <c r="HU27" s="365"/>
      <c r="HV27" s="365"/>
      <c r="HW27" s="365"/>
      <c r="HX27" s="365"/>
      <c r="HY27" s="365"/>
      <c r="HZ27" s="365"/>
      <c r="IA27" s="365"/>
      <c r="IB27" s="365"/>
      <c r="IC27" s="365"/>
    </row>
    <row r="28" spans="1:237">
      <c r="A28" s="1183"/>
      <c r="B28" s="1184"/>
      <c r="C28" s="1184"/>
      <c r="D28" s="1243"/>
      <c r="E28" s="1243"/>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1243"/>
      <c r="AM28" s="1243"/>
      <c r="AN28" s="1243"/>
      <c r="AO28" s="1243"/>
      <c r="AP28" s="1243"/>
      <c r="AQ28" s="1243"/>
      <c r="AR28" s="1243"/>
      <c r="AS28" s="1243"/>
      <c r="AT28" s="1243"/>
      <c r="AU28" s="1232"/>
      <c r="AV28" s="1232"/>
      <c r="AW28" s="1233"/>
      <c r="AX28" s="365"/>
      <c r="AY28" s="365"/>
      <c r="AZ28" s="365"/>
      <c r="BA28" s="365"/>
      <c r="BB28" s="365"/>
      <c r="BC28" s="365"/>
      <c r="BD28" s="365"/>
      <c r="BE28" s="365"/>
      <c r="BF28" s="365"/>
      <c r="BG28" s="365"/>
      <c r="BH28" s="365"/>
      <c r="BI28" s="365"/>
      <c r="BJ28" s="365"/>
      <c r="BK28" s="365"/>
      <c r="BL28" s="365"/>
      <c r="BM28" s="365"/>
      <c r="BN28" s="365"/>
      <c r="BO28" s="365"/>
      <c r="BP28" s="208" t="s">
        <v>705</v>
      </c>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c r="EO28" s="365"/>
      <c r="EP28" s="365"/>
      <c r="EQ28" s="365"/>
      <c r="ER28" s="365"/>
      <c r="ES28" s="365"/>
      <c r="ET28" s="365"/>
      <c r="EU28" s="365"/>
      <c r="EV28" s="365"/>
      <c r="EW28" s="365"/>
      <c r="EX28" s="365"/>
      <c r="EY28" s="365"/>
      <c r="EZ28" s="365"/>
      <c r="FA28" s="365"/>
      <c r="FB28" s="365"/>
      <c r="FC28" s="365"/>
      <c r="FD28" s="365"/>
      <c r="FE28" s="365"/>
      <c r="FF28" s="365"/>
      <c r="FG28" s="365"/>
      <c r="FH28" s="365"/>
      <c r="FI28" s="365"/>
      <c r="FJ28" s="365"/>
      <c r="FK28" s="365"/>
      <c r="FL28" s="365"/>
      <c r="FM28" s="365"/>
      <c r="FN28" s="365"/>
      <c r="FO28" s="365"/>
      <c r="FP28" s="365"/>
      <c r="FQ28" s="365"/>
      <c r="FR28" s="365"/>
      <c r="FS28" s="365"/>
      <c r="FT28" s="365"/>
      <c r="FU28" s="365"/>
      <c r="FV28" s="365"/>
      <c r="FW28" s="365"/>
      <c r="FX28" s="365"/>
      <c r="FY28" s="365"/>
      <c r="FZ28" s="365"/>
      <c r="GA28" s="365"/>
      <c r="GB28" s="365"/>
      <c r="GC28" s="365"/>
      <c r="GD28" s="365"/>
      <c r="GE28" s="365"/>
      <c r="GF28" s="365"/>
      <c r="GG28" s="365"/>
      <c r="GH28" s="365"/>
      <c r="GI28" s="365"/>
      <c r="GJ28" s="365"/>
      <c r="GK28" s="365"/>
      <c r="GL28" s="365"/>
      <c r="GM28" s="365"/>
      <c r="GN28" s="365"/>
      <c r="GO28" s="365"/>
      <c r="GP28" s="365"/>
      <c r="GQ28" s="365"/>
      <c r="GR28" s="365"/>
      <c r="GS28" s="365"/>
      <c r="GT28" s="365"/>
      <c r="GU28" s="365"/>
      <c r="GV28" s="365"/>
      <c r="GW28" s="365"/>
      <c r="GX28" s="365"/>
      <c r="GY28" s="365"/>
      <c r="GZ28" s="365"/>
      <c r="HA28" s="365"/>
      <c r="HB28" s="365"/>
      <c r="HC28" s="365"/>
      <c r="HD28" s="365"/>
      <c r="HE28" s="365"/>
      <c r="HF28" s="365"/>
      <c r="HG28" s="365"/>
      <c r="HH28" s="365"/>
      <c r="HI28" s="365"/>
      <c r="HJ28" s="365"/>
      <c r="HK28" s="365"/>
      <c r="HL28" s="365"/>
      <c r="HM28" s="365"/>
      <c r="HN28" s="365"/>
      <c r="HO28" s="365"/>
      <c r="HP28" s="365"/>
      <c r="HQ28" s="365"/>
      <c r="HR28" s="365"/>
      <c r="HS28" s="365"/>
      <c r="HT28" s="365"/>
      <c r="HU28" s="365"/>
      <c r="HV28" s="365"/>
      <c r="HW28" s="365"/>
      <c r="HX28" s="365"/>
      <c r="HY28" s="365"/>
      <c r="HZ28" s="365"/>
      <c r="IA28" s="365"/>
      <c r="IB28" s="365"/>
      <c r="IC28" s="365"/>
    </row>
    <row r="29" spans="1:237">
      <c r="A29" s="1183"/>
      <c r="B29" s="1184"/>
      <c r="C29" s="1184"/>
      <c r="D29" s="1243" t="s">
        <v>1143</v>
      </c>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1243"/>
      <c r="AM29" s="1243"/>
      <c r="AN29" s="1243"/>
      <c r="AO29" s="1243"/>
      <c r="AP29" s="1243"/>
      <c r="AQ29" s="1243"/>
      <c r="AR29" s="1243"/>
      <c r="AS29" s="1243"/>
      <c r="AT29" s="1243"/>
      <c r="AU29" s="1232"/>
      <c r="AV29" s="1232"/>
      <c r="AW29" s="1233"/>
      <c r="AX29" s="365"/>
      <c r="AY29" s="365"/>
      <c r="AZ29" s="365"/>
      <c r="BA29" s="365"/>
      <c r="BB29" s="365"/>
      <c r="BC29" s="365"/>
      <c r="BD29" s="365"/>
      <c r="BE29" s="365"/>
      <c r="BF29" s="365"/>
      <c r="BG29" s="365"/>
      <c r="BH29" s="365"/>
      <c r="BI29" s="365"/>
      <c r="BJ29" s="365"/>
      <c r="BK29" s="365"/>
      <c r="BL29" s="365"/>
      <c r="BM29" s="365"/>
      <c r="BN29" s="365"/>
      <c r="BO29" s="365"/>
      <c r="BP29" s="208" t="s">
        <v>707</v>
      </c>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c r="EO29" s="365"/>
      <c r="EP29" s="365"/>
      <c r="EQ29" s="365"/>
      <c r="ER29" s="365"/>
      <c r="ES29" s="365"/>
      <c r="ET29" s="365"/>
      <c r="EU29" s="365"/>
      <c r="EV29" s="365"/>
      <c r="EW29" s="365"/>
      <c r="EX29" s="365"/>
      <c r="EY29" s="365"/>
      <c r="EZ29" s="365"/>
      <c r="FA29" s="365"/>
      <c r="FB29" s="365"/>
      <c r="FC29" s="365"/>
      <c r="FD29" s="365"/>
      <c r="FE29" s="365"/>
      <c r="FF29" s="365"/>
      <c r="FG29" s="365"/>
      <c r="FH29" s="365"/>
      <c r="FI29" s="365"/>
      <c r="FJ29" s="365"/>
      <c r="FK29" s="365"/>
      <c r="FL29" s="365"/>
      <c r="FM29" s="365"/>
      <c r="FN29" s="365"/>
      <c r="FO29" s="365"/>
      <c r="FP29" s="365"/>
      <c r="FQ29" s="365"/>
      <c r="FR29" s="365"/>
      <c r="FS29" s="365"/>
      <c r="FT29" s="365"/>
      <c r="FU29" s="365"/>
      <c r="FV29" s="365"/>
      <c r="FW29" s="365"/>
      <c r="FX29" s="365"/>
      <c r="FY29" s="365"/>
      <c r="FZ29" s="365"/>
      <c r="GA29" s="365"/>
      <c r="GB29" s="365"/>
      <c r="GC29" s="365"/>
      <c r="GD29" s="365"/>
      <c r="GE29" s="365"/>
      <c r="GF29" s="365"/>
      <c r="GG29" s="365"/>
      <c r="GH29" s="365"/>
      <c r="GI29" s="365"/>
      <c r="GJ29" s="365"/>
      <c r="GK29" s="365"/>
      <c r="GL29" s="365"/>
      <c r="GM29" s="365"/>
      <c r="GN29" s="365"/>
      <c r="GO29" s="365"/>
      <c r="GP29" s="365"/>
      <c r="GQ29" s="365"/>
      <c r="GR29" s="365"/>
      <c r="GS29" s="365"/>
      <c r="GT29" s="365"/>
      <c r="GU29" s="365"/>
      <c r="GV29" s="365"/>
      <c r="GW29" s="365"/>
      <c r="GX29" s="365"/>
      <c r="GY29" s="365"/>
      <c r="GZ29" s="365"/>
      <c r="HA29" s="365"/>
      <c r="HB29" s="365"/>
      <c r="HC29" s="365"/>
      <c r="HD29" s="365"/>
      <c r="HE29" s="365"/>
      <c r="HF29" s="365"/>
      <c r="HG29" s="365"/>
      <c r="HH29" s="365"/>
      <c r="HI29" s="365"/>
      <c r="HJ29" s="365"/>
      <c r="HK29" s="365"/>
      <c r="HL29" s="365"/>
      <c r="HM29" s="365"/>
      <c r="HN29" s="365"/>
      <c r="HO29" s="365"/>
      <c r="HP29" s="365"/>
      <c r="HQ29" s="365"/>
      <c r="HR29" s="365"/>
      <c r="HS29" s="365"/>
      <c r="HT29" s="365"/>
      <c r="HU29" s="365"/>
      <c r="HV29" s="365"/>
      <c r="HW29" s="365"/>
      <c r="HX29" s="365"/>
      <c r="HY29" s="365"/>
      <c r="HZ29" s="365"/>
      <c r="IA29" s="365"/>
      <c r="IB29" s="365"/>
      <c r="IC29" s="365"/>
    </row>
    <row r="30" spans="1:237">
      <c r="A30" s="1183"/>
      <c r="B30" s="1184"/>
      <c r="C30" s="1184"/>
      <c r="D30" s="124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1243"/>
      <c r="AM30" s="1243"/>
      <c r="AN30" s="1243"/>
      <c r="AO30" s="1243"/>
      <c r="AP30" s="1243"/>
      <c r="AQ30" s="1243"/>
      <c r="AR30" s="1243"/>
      <c r="AS30" s="1243"/>
      <c r="AT30" s="1243"/>
      <c r="AU30" s="1232"/>
      <c r="AV30" s="1232"/>
      <c r="AW30" s="1233"/>
      <c r="AX30" s="365"/>
      <c r="AY30" s="365"/>
      <c r="AZ30" s="365"/>
      <c r="BA30" s="365"/>
      <c r="BB30" s="365"/>
      <c r="BC30" s="365"/>
      <c r="BD30" s="365"/>
      <c r="BE30" s="365"/>
      <c r="BF30" s="365"/>
      <c r="BG30" s="365"/>
      <c r="BH30" s="365"/>
      <c r="BI30" s="365"/>
      <c r="BJ30" s="365"/>
      <c r="BK30" s="365"/>
      <c r="BL30" s="365"/>
      <c r="BM30" s="365"/>
      <c r="BN30" s="365"/>
      <c r="BO30" s="365"/>
      <c r="BP30" s="208" t="s">
        <v>709</v>
      </c>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c r="EO30" s="365"/>
      <c r="EP30" s="365"/>
      <c r="EQ30" s="365"/>
      <c r="ER30" s="365"/>
      <c r="ES30" s="365"/>
      <c r="ET30" s="365"/>
      <c r="EU30" s="365"/>
      <c r="EV30" s="365"/>
      <c r="EW30" s="365"/>
      <c r="EX30" s="365"/>
      <c r="EY30" s="365"/>
      <c r="EZ30" s="365"/>
      <c r="FA30" s="365"/>
      <c r="FB30" s="365"/>
      <c r="FC30" s="365"/>
      <c r="FD30" s="365"/>
      <c r="FE30" s="365"/>
      <c r="FF30" s="365"/>
      <c r="FG30" s="365"/>
      <c r="FH30" s="365"/>
      <c r="FI30" s="365"/>
      <c r="FJ30" s="365"/>
      <c r="FK30" s="365"/>
      <c r="FL30" s="365"/>
      <c r="FM30" s="365"/>
      <c r="FN30" s="365"/>
      <c r="FO30" s="365"/>
      <c r="FP30" s="365"/>
      <c r="FQ30" s="365"/>
      <c r="FR30" s="365"/>
      <c r="FS30" s="365"/>
      <c r="FT30" s="365"/>
      <c r="FU30" s="365"/>
      <c r="FV30" s="365"/>
      <c r="FW30" s="365"/>
      <c r="FX30" s="365"/>
      <c r="FY30" s="365"/>
      <c r="FZ30" s="365"/>
      <c r="GA30" s="365"/>
      <c r="GB30" s="365"/>
      <c r="GC30" s="365"/>
      <c r="GD30" s="365"/>
      <c r="GE30" s="365"/>
      <c r="GF30" s="365"/>
      <c r="GG30" s="365"/>
      <c r="GH30" s="365"/>
      <c r="GI30" s="365"/>
      <c r="GJ30" s="365"/>
      <c r="GK30" s="365"/>
      <c r="GL30" s="365"/>
      <c r="GM30" s="365"/>
      <c r="GN30" s="365"/>
      <c r="GO30" s="365"/>
      <c r="GP30" s="365"/>
      <c r="GQ30" s="365"/>
      <c r="GR30" s="365"/>
      <c r="GS30" s="365"/>
      <c r="GT30" s="365"/>
      <c r="GU30" s="365"/>
      <c r="GV30" s="365"/>
      <c r="GW30" s="365"/>
      <c r="GX30" s="365"/>
      <c r="GY30" s="365"/>
      <c r="GZ30" s="365"/>
      <c r="HA30" s="365"/>
      <c r="HB30" s="365"/>
      <c r="HC30" s="365"/>
      <c r="HD30" s="365"/>
      <c r="HE30" s="365"/>
      <c r="HF30" s="365"/>
      <c r="HG30" s="365"/>
      <c r="HH30" s="365"/>
      <c r="HI30" s="365"/>
      <c r="HJ30" s="365"/>
      <c r="HK30" s="365"/>
      <c r="HL30" s="365"/>
      <c r="HM30" s="365"/>
      <c r="HN30" s="365"/>
      <c r="HO30" s="365"/>
      <c r="HP30" s="365"/>
      <c r="HQ30" s="365"/>
      <c r="HR30" s="365"/>
      <c r="HS30" s="365"/>
      <c r="HT30" s="365"/>
      <c r="HU30" s="365"/>
      <c r="HV30" s="365"/>
      <c r="HW30" s="365"/>
      <c r="HX30" s="365"/>
      <c r="HY30" s="365"/>
      <c r="HZ30" s="365"/>
      <c r="IA30" s="365"/>
      <c r="IB30" s="365"/>
      <c r="IC30" s="365"/>
    </row>
    <row r="31" spans="1:237">
      <c r="A31" s="1183"/>
      <c r="B31" s="1184"/>
      <c r="C31" s="1184"/>
      <c r="D31" s="1227" t="s">
        <v>1144</v>
      </c>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227"/>
      <c r="AM31" s="1227"/>
      <c r="AN31" s="1227"/>
      <c r="AO31" s="1227"/>
      <c r="AP31" s="1227"/>
      <c r="AQ31" s="1227"/>
      <c r="AR31" s="1227"/>
      <c r="AS31" s="1227"/>
      <c r="AT31" s="1227"/>
      <c r="AU31" s="1232"/>
      <c r="AV31" s="1232"/>
      <c r="AW31" s="1233"/>
      <c r="AX31" s="365"/>
      <c r="AY31" s="365"/>
      <c r="AZ31" s="365"/>
      <c r="BA31" s="365"/>
      <c r="BB31" s="365"/>
      <c r="BC31" s="365"/>
      <c r="BD31" s="365"/>
      <c r="BE31" s="365"/>
      <c r="BF31" s="365"/>
      <c r="BG31" s="365"/>
      <c r="BH31" s="365"/>
      <c r="BI31" s="365"/>
      <c r="BJ31" s="365"/>
      <c r="BK31" s="365"/>
      <c r="BL31" s="365"/>
      <c r="BM31" s="365"/>
      <c r="BN31" s="365"/>
      <c r="BO31" s="365"/>
      <c r="BP31" s="208" t="s">
        <v>711</v>
      </c>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c r="EO31" s="365"/>
      <c r="EP31" s="365"/>
      <c r="EQ31" s="365"/>
      <c r="ER31" s="365"/>
      <c r="ES31" s="365"/>
      <c r="ET31" s="365"/>
      <c r="EU31" s="365"/>
      <c r="EV31" s="365"/>
      <c r="EW31" s="365"/>
      <c r="EX31" s="365"/>
      <c r="EY31" s="365"/>
      <c r="EZ31" s="365"/>
      <c r="FA31" s="365"/>
      <c r="FB31" s="365"/>
      <c r="FC31" s="365"/>
      <c r="FD31" s="365"/>
      <c r="FE31" s="365"/>
      <c r="FF31" s="365"/>
      <c r="FG31" s="365"/>
      <c r="FH31" s="365"/>
      <c r="FI31" s="365"/>
      <c r="FJ31" s="365"/>
      <c r="FK31" s="365"/>
      <c r="FL31" s="365"/>
      <c r="FM31" s="365"/>
      <c r="FN31" s="365"/>
      <c r="FO31" s="365"/>
      <c r="FP31" s="365"/>
      <c r="FQ31" s="365"/>
      <c r="FR31" s="365"/>
      <c r="FS31" s="365"/>
      <c r="FT31" s="365"/>
      <c r="FU31" s="365"/>
      <c r="FV31" s="365"/>
      <c r="FW31" s="365"/>
      <c r="FX31" s="365"/>
      <c r="FY31" s="365"/>
      <c r="FZ31" s="365"/>
      <c r="GA31" s="365"/>
      <c r="GB31" s="365"/>
      <c r="GC31" s="365"/>
      <c r="GD31" s="365"/>
      <c r="GE31" s="365"/>
      <c r="GF31" s="365"/>
      <c r="GG31" s="365"/>
      <c r="GH31" s="365"/>
      <c r="GI31" s="365"/>
      <c r="GJ31" s="365"/>
      <c r="GK31" s="365"/>
      <c r="GL31" s="365"/>
      <c r="GM31" s="365"/>
      <c r="GN31" s="365"/>
      <c r="GO31" s="365"/>
      <c r="GP31" s="365"/>
      <c r="GQ31" s="365"/>
      <c r="GR31" s="365"/>
      <c r="GS31" s="365"/>
      <c r="GT31" s="365"/>
      <c r="GU31" s="365"/>
      <c r="GV31" s="365"/>
      <c r="GW31" s="365"/>
      <c r="GX31" s="365"/>
      <c r="GY31" s="365"/>
      <c r="GZ31" s="365"/>
      <c r="HA31" s="365"/>
      <c r="HB31" s="365"/>
      <c r="HC31" s="365"/>
      <c r="HD31" s="365"/>
      <c r="HE31" s="365"/>
      <c r="HF31" s="365"/>
      <c r="HG31" s="365"/>
      <c r="HH31" s="365"/>
      <c r="HI31" s="365"/>
      <c r="HJ31" s="365"/>
      <c r="HK31" s="365"/>
      <c r="HL31" s="365"/>
      <c r="HM31" s="365"/>
      <c r="HN31" s="365"/>
      <c r="HO31" s="365"/>
      <c r="HP31" s="365"/>
      <c r="HQ31" s="365"/>
      <c r="HR31" s="365"/>
      <c r="HS31" s="365"/>
      <c r="HT31" s="365"/>
      <c r="HU31" s="365"/>
      <c r="HV31" s="365"/>
      <c r="HW31" s="365"/>
      <c r="HX31" s="365"/>
      <c r="HY31" s="365"/>
      <c r="HZ31" s="365"/>
      <c r="IA31" s="365"/>
      <c r="IB31" s="365"/>
      <c r="IC31" s="365"/>
    </row>
    <row r="32" spans="1:237">
      <c r="A32" s="1183"/>
      <c r="B32" s="1184"/>
      <c r="C32" s="118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32"/>
      <c r="AV32" s="1232"/>
      <c r="AW32" s="1233"/>
      <c r="AX32" s="365"/>
      <c r="AY32" s="365"/>
      <c r="AZ32" s="365"/>
      <c r="BA32" s="365"/>
      <c r="BB32" s="365"/>
      <c r="BC32" s="365"/>
      <c r="BD32" s="365"/>
      <c r="BE32" s="365"/>
      <c r="BF32" s="365"/>
      <c r="BG32" s="365"/>
      <c r="BH32" s="365"/>
      <c r="BI32" s="365"/>
      <c r="BJ32" s="365"/>
      <c r="BK32" s="365"/>
      <c r="BL32" s="365"/>
      <c r="BM32" s="365"/>
      <c r="BN32" s="365"/>
      <c r="BO32" s="365"/>
      <c r="BP32" s="208" t="s">
        <v>713</v>
      </c>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c r="EO32" s="365"/>
      <c r="EP32" s="365"/>
      <c r="EQ32" s="365"/>
      <c r="ER32" s="365"/>
      <c r="ES32" s="365"/>
      <c r="ET32" s="365"/>
      <c r="EU32" s="365"/>
      <c r="EV32" s="365"/>
      <c r="EW32" s="365"/>
      <c r="EX32" s="365"/>
      <c r="EY32" s="365"/>
      <c r="EZ32" s="365"/>
      <c r="FA32" s="365"/>
      <c r="FB32" s="365"/>
      <c r="FC32" s="365"/>
      <c r="FD32" s="365"/>
      <c r="FE32" s="365"/>
      <c r="FF32" s="365"/>
      <c r="FG32" s="365"/>
      <c r="FH32" s="365"/>
      <c r="FI32" s="365"/>
      <c r="FJ32" s="365"/>
      <c r="FK32" s="365"/>
      <c r="FL32" s="365"/>
      <c r="FM32" s="365"/>
      <c r="FN32" s="365"/>
      <c r="FO32" s="365"/>
      <c r="FP32" s="365"/>
      <c r="FQ32" s="365"/>
      <c r="FR32" s="365"/>
      <c r="FS32" s="365"/>
      <c r="FT32" s="365"/>
      <c r="FU32" s="365"/>
      <c r="FV32" s="365"/>
      <c r="FW32" s="365"/>
      <c r="FX32" s="365"/>
      <c r="FY32" s="365"/>
      <c r="FZ32" s="365"/>
      <c r="GA32" s="365"/>
      <c r="GB32" s="365"/>
      <c r="GC32" s="365"/>
      <c r="GD32" s="365"/>
      <c r="GE32" s="365"/>
      <c r="GF32" s="365"/>
      <c r="GG32" s="365"/>
      <c r="GH32" s="365"/>
      <c r="GI32" s="365"/>
      <c r="GJ32" s="365"/>
      <c r="GK32" s="365"/>
      <c r="GL32" s="365"/>
      <c r="GM32" s="365"/>
      <c r="GN32" s="365"/>
      <c r="GO32" s="365"/>
      <c r="GP32" s="365"/>
      <c r="GQ32" s="365"/>
      <c r="GR32" s="365"/>
      <c r="GS32" s="365"/>
      <c r="GT32" s="365"/>
      <c r="GU32" s="365"/>
      <c r="GV32" s="365"/>
      <c r="GW32" s="365"/>
      <c r="GX32" s="365"/>
      <c r="GY32" s="365"/>
      <c r="GZ32" s="365"/>
      <c r="HA32" s="365"/>
      <c r="HB32" s="365"/>
      <c r="HC32" s="365"/>
      <c r="HD32" s="365"/>
      <c r="HE32" s="365"/>
      <c r="HF32" s="365"/>
      <c r="HG32" s="365"/>
      <c r="HH32" s="365"/>
      <c r="HI32" s="365"/>
      <c r="HJ32" s="365"/>
      <c r="HK32" s="365"/>
      <c r="HL32" s="365"/>
      <c r="HM32" s="365"/>
      <c r="HN32" s="365"/>
      <c r="HO32" s="365"/>
      <c r="HP32" s="365"/>
      <c r="HQ32" s="365"/>
      <c r="HR32" s="365"/>
      <c r="HS32" s="365"/>
      <c r="HT32" s="365"/>
      <c r="HU32" s="365"/>
      <c r="HV32" s="365"/>
      <c r="HW32" s="365"/>
      <c r="HX32" s="365"/>
      <c r="HY32" s="365"/>
      <c r="HZ32" s="365"/>
      <c r="IA32" s="365"/>
      <c r="IB32" s="365"/>
      <c r="IC32" s="365"/>
    </row>
    <row r="33" spans="1:237">
      <c r="A33" s="1183"/>
      <c r="B33" s="1184"/>
      <c r="C33" s="1184"/>
      <c r="D33" s="1245"/>
      <c r="E33" s="1246"/>
      <c r="F33" s="1246"/>
      <c r="G33" s="1246"/>
      <c r="H33" s="1246"/>
      <c r="I33" s="1246"/>
      <c r="J33" s="1247"/>
      <c r="K33" s="1245" t="s">
        <v>1145</v>
      </c>
      <c r="L33" s="1246"/>
      <c r="M33" s="1246"/>
      <c r="N33" s="1246"/>
      <c r="O33" s="1246"/>
      <c r="P33" s="1246"/>
      <c r="Q33" s="1246"/>
      <c r="R33" s="1246"/>
      <c r="S33" s="1246"/>
      <c r="T33" s="1246"/>
      <c r="U33" s="1247"/>
      <c r="V33" s="1245" t="s">
        <v>1146</v>
      </c>
      <c r="W33" s="1246"/>
      <c r="X33" s="1246"/>
      <c r="Y33" s="1246"/>
      <c r="Z33" s="1246"/>
      <c r="AA33" s="1246"/>
      <c r="AB33" s="1246"/>
      <c r="AC33" s="1246"/>
      <c r="AD33" s="1246"/>
      <c r="AE33" s="1247"/>
      <c r="AF33" s="1245" t="s">
        <v>1147</v>
      </c>
      <c r="AG33" s="1246"/>
      <c r="AH33" s="1246"/>
      <c r="AI33" s="1246"/>
      <c r="AJ33" s="1246"/>
      <c r="AK33" s="1246"/>
      <c r="AL33" s="1246"/>
      <c r="AM33" s="1246"/>
      <c r="AN33" s="1246"/>
      <c r="AO33" s="1246"/>
      <c r="AP33" s="1246"/>
      <c r="AQ33" s="1246"/>
      <c r="AR33" s="1246"/>
      <c r="AS33" s="1246"/>
      <c r="AT33" s="1247"/>
      <c r="AU33" s="1232"/>
      <c r="AV33" s="1232"/>
      <c r="AW33" s="1233"/>
      <c r="AX33" s="365"/>
      <c r="AY33" s="365"/>
      <c r="AZ33" s="365"/>
      <c r="BA33" s="365"/>
      <c r="BB33" s="365"/>
      <c r="BC33" s="365"/>
      <c r="BD33" s="365"/>
      <c r="BE33" s="365"/>
      <c r="BF33" s="365"/>
      <c r="BG33" s="365"/>
      <c r="BH33" s="365"/>
      <c r="BI33" s="365"/>
      <c r="BJ33" s="365"/>
      <c r="BK33" s="365"/>
      <c r="BL33" s="365"/>
      <c r="BM33" s="365"/>
      <c r="BN33" s="365"/>
      <c r="BO33" s="365"/>
      <c r="BP33" s="208" t="s">
        <v>715</v>
      </c>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c r="EO33" s="365"/>
      <c r="EP33" s="365"/>
      <c r="EQ33" s="365"/>
      <c r="ER33" s="365"/>
      <c r="ES33" s="365"/>
      <c r="ET33" s="365"/>
      <c r="EU33" s="365"/>
      <c r="EV33" s="365"/>
      <c r="EW33" s="365"/>
      <c r="EX33" s="365"/>
      <c r="EY33" s="365"/>
      <c r="EZ33" s="365"/>
      <c r="FA33" s="365"/>
      <c r="FB33" s="365"/>
      <c r="FC33" s="365"/>
      <c r="FD33" s="365"/>
      <c r="FE33" s="365"/>
      <c r="FF33" s="365"/>
      <c r="FG33" s="365"/>
      <c r="FH33" s="365"/>
      <c r="FI33" s="365"/>
      <c r="FJ33" s="365"/>
      <c r="FK33" s="365"/>
      <c r="FL33" s="365"/>
      <c r="FM33" s="365"/>
      <c r="FN33" s="365"/>
      <c r="FO33" s="365"/>
      <c r="FP33" s="365"/>
      <c r="FQ33" s="365"/>
      <c r="FR33" s="365"/>
      <c r="FS33" s="365"/>
      <c r="FT33" s="365"/>
      <c r="FU33" s="365"/>
      <c r="FV33" s="365"/>
      <c r="FW33" s="365"/>
      <c r="FX33" s="365"/>
      <c r="FY33" s="365"/>
      <c r="FZ33" s="365"/>
      <c r="GA33" s="365"/>
      <c r="GB33" s="365"/>
      <c r="GC33" s="365"/>
      <c r="GD33" s="365"/>
      <c r="GE33" s="365"/>
      <c r="GF33" s="365"/>
      <c r="GG33" s="365"/>
      <c r="GH33" s="365"/>
      <c r="GI33" s="365"/>
      <c r="GJ33" s="365"/>
      <c r="GK33" s="365"/>
      <c r="GL33" s="365"/>
      <c r="GM33" s="365"/>
      <c r="GN33" s="365"/>
      <c r="GO33" s="365"/>
      <c r="GP33" s="365"/>
      <c r="GQ33" s="365"/>
      <c r="GR33" s="365"/>
      <c r="GS33" s="365"/>
      <c r="GT33" s="365"/>
      <c r="GU33" s="365"/>
      <c r="GV33" s="365"/>
      <c r="GW33" s="365"/>
      <c r="GX33" s="365"/>
      <c r="GY33" s="365"/>
      <c r="GZ33" s="365"/>
      <c r="HA33" s="365"/>
      <c r="HB33" s="365"/>
      <c r="HC33" s="365"/>
      <c r="HD33" s="365"/>
      <c r="HE33" s="365"/>
      <c r="HF33" s="365"/>
      <c r="HG33" s="365"/>
      <c r="HH33" s="365"/>
      <c r="HI33" s="365"/>
      <c r="HJ33" s="365"/>
      <c r="HK33" s="365"/>
      <c r="HL33" s="365"/>
      <c r="HM33" s="365"/>
      <c r="HN33" s="365"/>
      <c r="HO33" s="365"/>
      <c r="HP33" s="365"/>
      <c r="HQ33" s="365"/>
      <c r="HR33" s="365"/>
      <c r="HS33" s="365"/>
      <c r="HT33" s="365"/>
      <c r="HU33" s="365"/>
      <c r="HV33" s="365"/>
      <c r="HW33" s="365"/>
      <c r="HX33" s="365"/>
      <c r="HY33" s="365"/>
      <c r="HZ33" s="365"/>
      <c r="IA33" s="365"/>
      <c r="IB33" s="365"/>
      <c r="IC33" s="365"/>
    </row>
    <row r="34" spans="1:237">
      <c r="A34" s="1183"/>
      <c r="B34" s="1184"/>
      <c r="C34" s="1184"/>
      <c r="D34" s="1248"/>
      <c r="E34" s="1244"/>
      <c r="F34" s="1244"/>
      <c r="G34" s="1244"/>
      <c r="H34" s="1244"/>
      <c r="I34" s="1244"/>
      <c r="J34" s="1249"/>
      <c r="K34" s="1248"/>
      <c r="L34" s="1244"/>
      <c r="M34" s="1244"/>
      <c r="N34" s="1244"/>
      <c r="O34" s="1244"/>
      <c r="P34" s="1244"/>
      <c r="Q34" s="1244"/>
      <c r="R34" s="1244"/>
      <c r="S34" s="1244"/>
      <c r="T34" s="1244"/>
      <c r="U34" s="1249"/>
      <c r="V34" s="1248"/>
      <c r="W34" s="1244"/>
      <c r="X34" s="1244"/>
      <c r="Y34" s="1244"/>
      <c r="Z34" s="1244"/>
      <c r="AA34" s="1244"/>
      <c r="AB34" s="1244"/>
      <c r="AC34" s="1244"/>
      <c r="AD34" s="1244"/>
      <c r="AE34" s="1249"/>
      <c r="AF34" s="1248"/>
      <c r="AG34" s="1244"/>
      <c r="AH34" s="1244"/>
      <c r="AI34" s="1244"/>
      <c r="AJ34" s="1244"/>
      <c r="AK34" s="1244"/>
      <c r="AL34" s="1244"/>
      <c r="AM34" s="1244"/>
      <c r="AN34" s="1244"/>
      <c r="AO34" s="1244"/>
      <c r="AP34" s="1244"/>
      <c r="AQ34" s="1244"/>
      <c r="AR34" s="1244"/>
      <c r="AS34" s="1244"/>
      <c r="AT34" s="1249"/>
      <c r="AU34" s="1232"/>
      <c r="AV34" s="1232"/>
      <c r="AW34" s="1233"/>
      <c r="AX34" s="365"/>
      <c r="AY34" s="365"/>
      <c r="AZ34" s="365"/>
      <c r="BA34" s="365"/>
      <c r="BB34" s="365"/>
      <c r="BC34" s="365"/>
      <c r="BD34" s="365"/>
      <c r="BE34" s="365"/>
      <c r="BF34" s="365"/>
      <c r="BG34" s="365"/>
      <c r="BH34" s="365"/>
      <c r="BI34" s="365"/>
      <c r="BJ34" s="365"/>
      <c r="BK34" s="365"/>
      <c r="BL34" s="365"/>
      <c r="BM34" s="365"/>
      <c r="BN34" s="365"/>
      <c r="BO34" s="365"/>
      <c r="BP34" s="208" t="s">
        <v>717</v>
      </c>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c r="EO34" s="365"/>
      <c r="EP34" s="365"/>
      <c r="EQ34" s="365"/>
      <c r="ER34" s="365"/>
      <c r="ES34" s="365"/>
      <c r="ET34" s="365"/>
      <c r="EU34" s="365"/>
      <c r="EV34" s="365"/>
      <c r="EW34" s="365"/>
      <c r="EX34" s="365"/>
      <c r="EY34" s="365"/>
      <c r="EZ34" s="365"/>
      <c r="FA34" s="365"/>
      <c r="FB34" s="365"/>
      <c r="FC34" s="365"/>
      <c r="FD34" s="365"/>
      <c r="FE34" s="365"/>
      <c r="FF34" s="365"/>
      <c r="FG34" s="365"/>
      <c r="FH34" s="365"/>
      <c r="FI34" s="365"/>
      <c r="FJ34" s="365"/>
      <c r="FK34" s="365"/>
      <c r="FL34" s="365"/>
      <c r="FM34" s="365"/>
      <c r="FN34" s="365"/>
      <c r="FO34" s="365"/>
      <c r="FP34" s="365"/>
      <c r="FQ34" s="365"/>
      <c r="FR34" s="365"/>
      <c r="FS34" s="365"/>
      <c r="FT34" s="365"/>
      <c r="FU34" s="365"/>
      <c r="FV34" s="365"/>
      <c r="FW34" s="365"/>
      <c r="FX34" s="365"/>
      <c r="FY34" s="365"/>
      <c r="FZ34" s="365"/>
      <c r="GA34" s="365"/>
      <c r="GB34" s="365"/>
      <c r="GC34" s="365"/>
      <c r="GD34" s="365"/>
      <c r="GE34" s="365"/>
      <c r="GF34" s="365"/>
      <c r="GG34" s="365"/>
      <c r="GH34" s="365"/>
      <c r="GI34" s="365"/>
      <c r="GJ34" s="365"/>
      <c r="GK34" s="365"/>
      <c r="GL34" s="365"/>
      <c r="GM34" s="365"/>
      <c r="GN34" s="365"/>
      <c r="GO34" s="365"/>
      <c r="GP34" s="365"/>
      <c r="GQ34" s="365"/>
      <c r="GR34" s="365"/>
      <c r="GS34" s="365"/>
      <c r="GT34" s="365"/>
      <c r="GU34" s="365"/>
      <c r="GV34" s="365"/>
      <c r="GW34" s="365"/>
      <c r="GX34" s="365"/>
      <c r="GY34" s="365"/>
      <c r="GZ34" s="365"/>
      <c r="HA34" s="365"/>
      <c r="HB34" s="365"/>
      <c r="HC34" s="365"/>
      <c r="HD34" s="365"/>
      <c r="HE34" s="365"/>
      <c r="HF34" s="365"/>
      <c r="HG34" s="365"/>
      <c r="HH34" s="365"/>
      <c r="HI34" s="365"/>
      <c r="HJ34" s="365"/>
      <c r="HK34" s="365"/>
      <c r="HL34" s="365"/>
      <c r="HM34" s="365"/>
      <c r="HN34" s="365"/>
      <c r="HO34" s="365"/>
      <c r="HP34" s="365"/>
      <c r="HQ34" s="365"/>
      <c r="HR34" s="365"/>
      <c r="HS34" s="365"/>
      <c r="HT34" s="365"/>
      <c r="HU34" s="365"/>
      <c r="HV34" s="365"/>
      <c r="HW34" s="365"/>
      <c r="HX34" s="365"/>
      <c r="HY34" s="365"/>
      <c r="HZ34" s="365"/>
      <c r="IA34" s="365"/>
      <c r="IB34" s="365"/>
      <c r="IC34" s="365"/>
    </row>
    <row r="35" spans="1:237">
      <c r="A35" s="1183"/>
      <c r="B35" s="1184"/>
      <c r="C35" s="1184"/>
      <c r="D35" s="1245" t="s">
        <v>1148</v>
      </c>
      <c r="E35" s="1246"/>
      <c r="F35" s="1246"/>
      <c r="G35" s="1246"/>
      <c r="H35" s="1246"/>
      <c r="I35" s="1246"/>
      <c r="J35" s="1247"/>
      <c r="K35" s="1245">
        <v>1</v>
      </c>
      <c r="L35" s="1246"/>
      <c r="M35" s="1246"/>
      <c r="N35" s="1246"/>
      <c r="O35" s="1246"/>
      <c r="P35" s="1246"/>
      <c r="Q35" s="1246"/>
      <c r="R35" s="1246"/>
      <c r="S35" s="1246"/>
      <c r="T35" s="1246"/>
      <c r="U35" s="1247"/>
      <c r="V35" s="1250">
        <v>60</v>
      </c>
      <c r="W35" s="1251"/>
      <c r="X35" s="1251"/>
      <c r="Y35" s="1251"/>
      <c r="Z35" s="1251"/>
      <c r="AA35" s="1251"/>
      <c r="AB35" s="1254" t="s">
        <v>1149</v>
      </c>
      <c r="AC35" s="1254"/>
      <c r="AD35" s="1254"/>
      <c r="AE35" s="1255"/>
      <c r="AF35" s="1245"/>
      <c r="AG35" s="1246"/>
      <c r="AH35" s="1246"/>
      <c r="AI35" s="1246"/>
      <c r="AJ35" s="1246"/>
      <c r="AK35" s="1246"/>
      <c r="AL35" s="1246"/>
      <c r="AM35" s="1246"/>
      <c r="AN35" s="1246"/>
      <c r="AO35" s="1246"/>
      <c r="AP35" s="1246"/>
      <c r="AQ35" s="1246"/>
      <c r="AR35" s="1246"/>
      <c r="AS35" s="1246"/>
      <c r="AT35" s="1247"/>
      <c r="AU35" s="1232"/>
      <c r="AV35" s="1232"/>
      <c r="AW35" s="1233"/>
      <c r="AX35" s="365"/>
      <c r="AY35" s="365"/>
      <c r="AZ35" s="365"/>
      <c r="BA35" s="365"/>
      <c r="BB35" s="365"/>
      <c r="BC35" s="365"/>
      <c r="BD35" s="365"/>
      <c r="BE35" s="365"/>
      <c r="BF35" s="365"/>
      <c r="BG35" s="365"/>
      <c r="BH35" s="365"/>
      <c r="BI35" s="365"/>
      <c r="BJ35" s="365"/>
      <c r="BK35" s="365"/>
      <c r="BL35" s="365"/>
      <c r="BM35" s="365"/>
      <c r="BN35" s="365"/>
      <c r="BO35" s="365"/>
      <c r="BP35" s="208" t="s">
        <v>719</v>
      </c>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c r="EO35" s="365"/>
      <c r="EP35" s="365"/>
      <c r="EQ35" s="365"/>
      <c r="ER35" s="365"/>
      <c r="ES35" s="365"/>
      <c r="ET35" s="365"/>
      <c r="EU35" s="365"/>
      <c r="EV35" s="365"/>
      <c r="EW35" s="365"/>
      <c r="EX35" s="365"/>
      <c r="EY35" s="365"/>
      <c r="EZ35" s="365"/>
      <c r="FA35" s="365"/>
      <c r="FB35" s="365"/>
      <c r="FC35" s="365"/>
      <c r="FD35" s="365"/>
      <c r="FE35" s="365"/>
      <c r="FF35" s="365"/>
      <c r="FG35" s="365"/>
      <c r="FH35" s="365"/>
      <c r="FI35" s="365"/>
      <c r="FJ35" s="365"/>
      <c r="FK35" s="365"/>
      <c r="FL35" s="365"/>
      <c r="FM35" s="365"/>
      <c r="FN35" s="365"/>
      <c r="FO35" s="365"/>
      <c r="FP35" s="365"/>
      <c r="FQ35" s="365"/>
      <c r="FR35" s="365"/>
      <c r="FS35" s="365"/>
      <c r="FT35" s="365"/>
      <c r="FU35" s="365"/>
      <c r="FV35" s="365"/>
      <c r="FW35" s="365"/>
      <c r="FX35" s="365"/>
      <c r="FY35" s="365"/>
      <c r="FZ35" s="365"/>
      <c r="GA35" s="365"/>
      <c r="GB35" s="365"/>
      <c r="GC35" s="365"/>
      <c r="GD35" s="365"/>
      <c r="GE35" s="365"/>
      <c r="GF35" s="365"/>
      <c r="GG35" s="365"/>
      <c r="GH35" s="365"/>
      <c r="GI35" s="365"/>
      <c r="GJ35" s="365"/>
      <c r="GK35" s="365"/>
      <c r="GL35" s="365"/>
      <c r="GM35" s="365"/>
      <c r="GN35" s="365"/>
      <c r="GO35" s="365"/>
      <c r="GP35" s="365"/>
      <c r="GQ35" s="365"/>
      <c r="GR35" s="365"/>
      <c r="GS35" s="365"/>
      <c r="GT35" s="365"/>
      <c r="GU35" s="365"/>
      <c r="GV35" s="365"/>
      <c r="GW35" s="365"/>
      <c r="GX35" s="365"/>
      <c r="GY35" s="365"/>
      <c r="GZ35" s="365"/>
      <c r="HA35" s="365"/>
      <c r="HB35" s="365"/>
      <c r="HC35" s="365"/>
      <c r="HD35" s="365"/>
      <c r="HE35" s="365"/>
      <c r="HF35" s="365"/>
      <c r="HG35" s="365"/>
      <c r="HH35" s="365"/>
      <c r="HI35" s="365"/>
      <c r="HJ35" s="365"/>
      <c r="HK35" s="365"/>
      <c r="HL35" s="365"/>
      <c r="HM35" s="365"/>
      <c r="HN35" s="365"/>
      <c r="HO35" s="365"/>
      <c r="HP35" s="365"/>
      <c r="HQ35" s="365"/>
      <c r="HR35" s="365"/>
      <c r="HS35" s="365"/>
      <c r="HT35" s="365"/>
      <c r="HU35" s="365"/>
      <c r="HV35" s="365"/>
      <c r="HW35" s="365"/>
      <c r="HX35" s="365"/>
      <c r="HY35" s="365"/>
      <c r="HZ35" s="365"/>
      <c r="IA35" s="365"/>
      <c r="IB35" s="365"/>
      <c r="IC35" s="365"/>
    </row>
    <row r="36" spans="1:237">
      <c r="A36" s="1183"/>
      <c r="B36" s="1184"/>
      <c r="C36" s="1184"/>
      <c r="D36" s="1248"/>
      <c r="E36" s="1244"/>
      <c r="F36" s="1244"/>
      <c r="G36" s="1244"/>
      <c r="H36" s="1244"/>
      <c r="I36" s="1244"/>
      <c r="J36" s="1249"/>
      <c r="K36" s="1248"/>
      <c r="L36" s="1244"/>
      <c r="M36" s="1244"/>
      <c r="N36" s="1244"/>
      <c r="O36" s="1244"/>
      <c r="P36" s="1244"/>
      <c r="Q36" s="1244"/>
      <c r="R36" s="1244"/>
      <c r="S36" s="1244"/>
      <c r="T36" s="1244"/>
      <c r="U36" s="1249"/>
      <c r="V36" s="1252"/>
      <c r="W36" s="1253"/>
      <c r="X36" s="1253"/>
      <c r="Y36" s="1253"/>
      <c r="Z36" s="1253"/>
      <c r="AA36" s="1253"/>
      <c r="AB36" s="1256"/>
      <c r="AC36" s="1256"/>
      <c r="AD36" s="1256"/>
      <c r="AE36" s="1257"/>
      <c r="AF36" s="1248"/>
      <c r="AG36" s="1244"/>
      <c r="AH36" s="1244"/>
      <c r="AI36" s="1244"/>
      <c r="AJ36" s="1244"/>
      <c r="AK36" s="1244"/>
      <c r="AL36" s="1244"/>
      <c r="AM36" s="1244"/>
      <c r="AN36" s="1244"/>
      <c r="AO36" s="1244"/>
      <c r="AP36" s="1244"/>
      <c r="AQ36" s="1244"/>
      <c r="AR36" s="1244"/>
      <c r="AS36" s="1244"/>
      <c r="AT36" s="1249"/>
      <c r="AU36" s="1232"/>
      <c r="AV36" s="1232"/>
      <c r="AW36" s="1233"/>
      <c r="AX36" s="365"/>
      <c r="AY36" s="365"/>
      <c r="AZ36" s="365"/>
      <c r="BA36" s="365"/>
      <c r="BB36" s="365"/>
      <c r="BC36" s="365"/>
      <c r="BD36" s="365"/>
      <c r="BE36" s="365"/>
      <c r="BF36" s="365"/>
      <c r="BG36" s="365"/>
      <c r="BH36" s="365"/>
      <c r="BI36" s="365"/>
      <c r="BJ36" s="365"/>
      <c r="BK36" s="365"/>
      <c r="BL36" s="365"/>
      <c r="BM36" s="365"/>
      <c r="BN36" s="365"/>
      <c r="BO36" s="365"/>
      <c r="BP36" s="208" t="s">
        <v>721</v>
      </c>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c r="EO36" s="365"/>
      <c r="EP36" s="365"/>
      <c r="EQ36" s="365"/>
      <c r="ER36" s="365"/>
      <c r="ES36" s="365"/>
      <c r="ET36" s="365"/>
      <c r="EU36" s="365"/>
      <c r="EV36" s="365"/>
      <c r="EW36" s="365"/>
      <c r="EX36" s="365"/>
      <c r="EY36" s="365"/>
      <c r="EZ36" s="365"/>
      <c r="FA36" s="365"/>
      <c r="FB36" s="365"/>
      <c r="FC36" s="365"/>
      <c r="FD36" s="365"/>
      <c r="FE36" s="365"/>
      <c r="FF36" s="365"/>
      <c r="FG36" s="365"/>
      <c r="FH36" s="365"/>
      <c r="FI36" s="365"/>
      <c r="FJ36" s="365"/>
      <c r="FK36" s="365"/>
      <c r="FL36" s="365"/>
      <c r="FM36" s="365"/>
      <c r="FN36" s="365"/>
      <c r="FO36" s="365"/>
      <c r="FP36" s="365"/>
      <c r="FQ36" s="365"/>
      <c r="FR36" s="365"/>
      <c r="FS36" s="365"/>
      <c r="FT36" s="365"/>
      <c r="FU36" s="365"/>
      <c r="FV36" s="365"/>
      <c r="FW36" s="365"/>
      <c r="FX36" s="365"/>
      <c r="FY36" s="365"/>
      <c r="FZ36" s="365"/>
      <c r="GA36" s="365"/>
      <c r="GB36" s="365"/>
      <c r="GC36" s="365"/>
      <c r="GD36" s="365"/>
      <c r="GE36" s="365"/>
      <c r="GF36" s="365"/>
      <c r="GG36" s="365"/>
      <c r="GH36" s="365"/>
      <c r="GI36" s="365"/>
      <c r="GJ36" s="365"/>
      <c r="GK36" s="365"/>
      <c r="GL36" s="365"/>
      <c r="GM36" s="365"/>
      <c r="GN36" s="365"/>
      <c r="GO36" s="365"/>
      <c r="GP36" s="365"/>
      <c r="GQ36" s="365"/>
      <c r="GR36" s="365"/>
      <c r="GS36" s="365"/>
      <c r="GT36" s="365"/>
      <c r="GU36" s="365"/>
      <c r="GV36" s="365"/>
      <c r="GW36" s="365"/>
      <c r="GX36" s="365"/>
      <c r="GY36" s="365"/>
      <c r="GZ36" s="365"/>
      <c r="HA36" s="365"/>
      <c r="HB36" s="365"/>
      <c r="HC36" s="365"/>
      <c r="HD36" s="365"/>
      <c r="HE36" s="365"/>
      <c r="HF36" s="365"/>
      <c r="HG36" s="365"/>
      <c r="HH36" s="365"/>
      <c r="HI36" s="365"/>
      <c r="HJ36" s="365"/>
      <c r="HK36" s="365"/>
      <c r="HL36" s="365"/>
      <c r="HM36" s="365"/>
      <c r="HN36" s="365"/>
      <c r="HO36" s="365"/>
      <c r="HP36" s="365"/>
      <c r="HQ36" s="365"/>
      <c r="HR36" s="365"/>
      <c r="HS36" s="365"/>
      <c r="HT36" s="365"/>
      <c r="HU36" s="365"/>
      <c r="HV36" s="365"/>
      <c r="HW36" s="365"/>
      <c r="HX36" s="365"/>
      <c r="HY36" s="365"/>
      <c r="HZ36" s="365"/>
      <c r="IA36" s="365"/>
      <c r="IB36" s="365"/>
      <c r="IC36" s="365"/>
    </row>
    <row r="37" spans="1:237">
      <c r="A37" s="1183"/>
      <c r="B37" s="1184"/>
      <c r="C37" s="1184"/>
      <c r="D37" s="1245" t="s">
        <v>1150</v>
      </c>
      <c r="E37" s="1246"/>
      <c r="F37" s="1246"/>
      <c r="G37" s="1246"/>
      <c r="H37" s="1246"/>
      <c r="I37" s="1246"/>
      <c r="J37" s="1247"/>
      <c r="K37" s="1258"/>
      <c r="L37" s="1246"/>
      <c r="M37" s="1246"/>
      <c r="N37" s="1246"/>
      <c r="O37" s="1246"/>
      <c r="P37" s="1246"/>
      <c r="Q37" s="1246"/>
      <c r="R37" s="1246"/>
      <c r="S37" s="1246"/>
      <c r="T37" s="1246"/>
      <c r="U37" s="1247"/>
      <c r="V37" s="1250"/>
      <c r="W37" s="1251"/>
      <c r="X37" s="1251"/>
      <c r="Y37" s="1251"/>
      <c r="Z37" s="1251"/>
      <c r="AA37" s="1251"/>
      <c r="AB37" s="1254" t="s">
        <v>1149</v>
      </c>
      <c r="AC37" s="1254"/>
      <c r="AD37" s="1254"/>
      <c r="AE37" s="1255"/>
      <c r="AF37" s="1245"/>
      <c r="AG37" s="1246"/>
      <c r="AH37" s="1246"/>
      <c r="AI37" s="1246"/>
      <c r="AJ37" s="1246"/>
      <c r="AK37" s="1246"/>
      <c r="AL37" s="1246"/>
      <c r="AM37" s="1246"/>
      <c r="AN37" s="1246"/>
      <c r="AO37" s="1246"/>
      <c r="AP37" s="1246"/>
      <c r="AQ37" s="1246"/>
      <c r="AR37" s="1246"/>
      <c r="AS37" s="1246"/>
      <c r="AT37" s="1247"/>
      <c r="AU37" s="1232"/>
      <c r="AV37" s="1232"/>
      <c r="AW37" s="1233"/>
      <c r="AX37" s="365"/>
      <c r="AY37" s="365"/>
      <c r="AZ37" s="365"/>
      <c r="BA37" s="365"/>
      <c r="BB37" s="365"/>
      <c r="BC37" s="365"/>
      <c r="BD37" s="365"/>
      <c r="BE37" s="365"/>
      <c r="BF37" s="365"/>
      <c r="BG37" s="365"/>
      <c r="BH37" s="365"/>
      <c r="BI37" s="365"/>
      <c r="BJ37" s="365"/>
      <c r="BK37" s="365"/>
      <c r="BL37" s="365"/>
      <c r="BM37" s="365"/>
      <c r="BN37" s="365"/>
      <c r="BO37" s="365"/>
      <c r="BP37" s="208" t="s">
        <v>723</v>
      </c>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5"/>
      <c r="DY37" s="365"/>
      <c r="DZ37" s="365"/>
      <c r="EA37" s="365"/>
      <c r="EB37" s="365"/>
      <c r="EC37" s="365"/>
      <c r="ED37" s="365"/>
      <c r="EE37" s="365"/>
      <c r="EF37" s="365"/>
      <c r="EG37" s="365"/>
      <c r="EH37" s="365"/>
      <c r="EI37" s="365"/>
      <c r="EJ37" s="365"/>
      <c r="EK37" s="365"/>
      <c r="EL37" s="365"/>
      <c r="EM37" s="365"/>
      <c r="EN37" s="365"/>
      <c r="EO37" s="365"/>
      <c r="EP37" s="365"/>
      <c r="EQ37" s="365"/>
      <c r="ER37" s="365"/>
      <c r="ES37" s="365"/>
      <c r="ET37" s="365"/>
      <c r="EU37" s="365"/>
      <c r="EV37" s="365"/>
      <c r="EW37" s="365"/>
      <c r="EX37" s="365"/>
      <c r="EY37" s="365"/>
      <c r="EZ37" s="365"/>
      <c r="FA37" s="365"/>
      <c r="FB37" s="365"/>
      <c r="FC37" s="365"/>
      <c r="FD37" s="365"/>
      <c r="FE37" s="365"/>
      <c r="FF37" s="365"/>
      <c r="FG37" s="365"/>
      <c r="FH37" s="365"/>
      <c r="FI37" s="365"/>
      <c r="FJ37" s="365"/>
      <c r="FK37" s="365"/>
      <c r="FL37" s="365"/>
      <c r="FM37" s="365"/>
      <c r="FN37" s="365"/>
      <c r="FO37" s="365"/>
      <c r="FP37" s="365"/>
      <c r="FQ37" s="365"/>
      <c r="FR37" s="365"/>
      <c r="FS37" s="365"/>
      <c r="FT37" s="365"/>
      <c r="FU37" s="365"/>
      <c r="FV37" s="365"/>
      <c r="FW37" s="365"/>
      <c r="FX37" s="365"/>
      <c r="FY37" s="365"/>
      <c r="FZ37" s="365"/>
      <c r="GA37" s="365"/>
      <c r="GB37" s="365"/>
      <c r="GC37" s="365"/>
      <c r="GD37" s="365"/>
      <c r="GE37" s="365"/>
      <c r="GF37" s="365"/>
      <c r="GG37" s="365"/>
      <c r="GH37" s="365"/>
      <c r="GI37" s="365"/>
      <c r="GJ37" s="365"/>
      <c r="GK37" s="365"/>
      <c r="GL37" s="365"/>
      <c r="GM37" s="365"/>
      <c r="GN37" s="365"/>
      <c r="GO37" s="365"/>
      <c r="GP37" s="365"/>
      <c r="GQ37" s="365"/>
      <c r="GR37" s="365"/>
      <c r="GS37" s="365"/>
      <c r="GT37" s="365"/>
      <c r="GU37" s="365"/>
      <c r="GV37" s="365"/>
      <c r="GW37" s="365"/>
      <c r="GX37" s="365"/>
      <c r="GY37" s="365"/>
      <c r="GZ37" s="365"/>
      <c r="HA37" s="365"/>
      <c r="HB37" s="365"/>
      <c r="HC37" s="365"/>
      <c r="HD37" s="365"/>
      <c r="HE37" s="365"/>
      <c r="HF37" s="365"/>
      <c r="HG37" s="365"/>
      <c r="HH37" s="365"/>
      <c r="HI37" s="365"/>
      <c r="HJ37" s="365"/>
      <c r="HK37" s="365"/>
      <c r="HL37" s="365"/>
      <c r="HM37" s="365"/>
      <c r="HN37" s="365"/>
      <c r="HO37" s="365"/>
      <c r="HP37" s="365"/>
      <c r="HQ37" s="365"/>
      <c r="HR37" s="365"/>
      <c r="HS37" s="365"/>
      <c r="HT37" s="365"/>
      <c r="HU37" s="365"/>
      <c r="HV37" s="365"/>
      <c r="HW37" s="365"/>
      <c r="HX37" s="365"/>
      <c r="HY37" s="365"/>
      <c r="HZ37" s="365"/>
      <c r="IA37" s="365"/>
      <c r="IB37" s="365"/>
      <c r="IC37" s="365"/>
    </row>
    <row r="38" spans="1:237">
      <c r="A38" s="1183"/>
      <c r="B38" s="1184"/>
      <c r="C38" s="1184"/>
      <c r="D38" s="1248"/>
      <c r="E38" s="1244"/>
      <c r="F38" s="1244"/>
      <c r="G38" s="1244"/>
      <c r="H38" s="1244"/>
      <c r="I38" s="1244"/>
      <c r="J38" s="1249"/>
      <c r="K38" s="1248"/>
      <c r="L38" s="1244"/>
      <c r="M38" s="1244"/>
      <c r="N38" s="1244"/>
      <c r="O38" s="1244"/>
      <c r="P38" s="1244"/>
      <c r="Q38" s="1244"/>
      <c r="R38" s="1244"/>
      <c r="S38" s="1244"/>
      <c r="T38" s="1244"/>
      <c r="U38" s="1249"/>
      <c r="V38" s="1252"/>
      <c r="W38" s="1253"/>
      <c r="X38" s="1253"/>
      <c r="Y38" s="1253"/>
      <c r="Z38" s="1253"/>
      <c r="AA38" s="1253"/>
      <c r="AB38" s="1256"/>
      <c r="AC38" s="1256"/>
      <c r="AD38" s="1256"/>
      <c r="AE38" s="1257"/>
      <c r="AF38" s="1248"/>
      <c r="AG38" s="1244"/>
      <c r="AH38" s="1244"/>
      <c r="AI38" s="1244"/>
      <c r="AJ38" s="1244"/>
      <c r="AK38" s="1244"/>
      <c r="AL38" s="1244"/>
      <c r="AM38" s="1244"/>
      <c r="AN38" s="1244"/>
      <c r="AO38" s="1244"/>
      <c r="AP38" s="1244"/>
      <c r="AQ38" s="1244"/>
      <c r="AR38" s="1244"/>
      <c r="AS38" s="1244"/>
      <c r="AT38" s="1249"/>
      <c r="AU38" s="1232"/>
      <c r="AV38" s="1232"/>
      <c r="AW38" s="1233"/>
      <c r="AX38" s="365"/>
      <c r="AY38" s="365"/>
      <c r="AZ38" s="365"/>
      <c r="BA38" s="365"/>
      <c r="BB38" s="365"/>
      <c r="BC38" s="365"/>
      <c r="BD38" s="365"/>
      <c r="BE38" s="365"/>
      <c r="BF38" s="365"/>
      <c r="BG38" s="365"/>
      <c r="BH38" s="365"/>
      <c r="BI38" s="365"/>
      <c r="BJ38" s="365"/>
      <c r="BK38" s="365"/>
      <c r="BL38" s="365"/>
      <c r="BM38" s="365"/>
      <c r="BN38" s="365"/>
      <c r="BO38" s="365"/>
      <c r="BP38" s="208" t="s">
        <v>725</v>
      </c>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5"/>
      <c r="CQ38" s="365"/>
      <c r="CR38" s="365"/>
      <c r="CS38" s="365"/>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5"/>
      <c r="DS38" s="365"/>
      <c r="DT38" s="365"/>
      <c r="DU38" s="365"/>
      <c r="DV38" s="365"/>
      <c r="DW38" s="365"/>
      <c r="DX38" s="365"/>
      <c r="DY38" s="365"/>
      <c r="DZ38" s="365"/>
      <c r="EA38" s="365"/>
      <c r="EB38" s="365"/>
      <c r="EC38" s="365"/>
      <c r="ED38" s="365"/>
      <c r="EE38" s="365"/>
      <c r="EF38" s="365"/>
      <c r="EG38" s="365"/>
      <c r="EH38" s="365"/>
      <c r="EI38" s="365"/>
      <c r="EJ38" s="365"/>
      <c r="EK38" s="365"/>
      <c r="EL38" s="365"/>
      <c r="EM38" s="365"/>
      <c r="EN38" s="365"/>
      <c r="EO38" s="365"/>
      <c r="EP38" s="365"/>
      <c r="EQ38" s="365"/>
      <c r="ER38" s="365"/>
      <c r="ES38" s="365"/>
      <c r="ET38" s="365"/>
      <c r="EU38" s="365"/>
      <c r="EV38" s="365"/>
      <c r="EW38" s="365"/>
      <c r="EX38" s="365"/>
      <c r="EY38" s="365"/>
      <c r="EZ38" s="365"/>
      <c r="FA38" s="365"/>
      <c r="FB38" s="365"/>
      <c r="FC38" s="365"/>
      <c r="FD38" s="365"/>
      <c r="FE38" s="365"/>
      <c r="FF38" s="365"/>
      <c r="FG38" s="365"/>
      <c r="FH38" s="365"/>
      <c r="FI38" s="365"/>
      <c r="FJ38" s="365"/>
      <c r="FK38" s="365"/>
      <c r="FL38" s="365"/>
      <c r="FM38" s="365"/>
      <c r="FN38" s="365"/>
      <c r="FO38" s="365"/>
      <c r="FP38" s="365"/>
      <c r="FQ38" s="365"/>
      <c r="FR38" s="365"/>
      <c r="FS38" s="365"/>
      <c r="FT38" s="365"/>
      <c r="FU38" s="365"/>
      <c r="FV38" s="365"/>
      <c r="FW38" s="365"/>
      <c r="FX38" s="365"/>
      <c r="FY38" s="365"/>
      <c r="FZ38" s="365"/>
      <c r="GA38" s="365"/>
      <c r="GB38" s="365"/>
      <c r="GC38" s="365"/>
      <c r="GD38" s="365"/>
      <c r="GE38" s="365"/>
      <c r="GF38" s="365"/>
      <c r="GG38" s="365"/>
      <c r="GH38" s="365"/>
      <c r="GI38" s="365"/>
      <c r="GJ38" s="365"/>
      <c r="GK38" s="365"/>
      <c r="GL38" s="365"/>
      <c r="GM38" s="365"/>
      <c r="GN38" s="365"/>
      <c r="GO38" s="365"/>
      <c r="GP38" s="365"/>
      <c r="GQ38" s="365"/>
      <c r="GR38" s="365"/>
      <c r="GS38" s="365"/>
      <c r="GT38" s="365"/>
      <c r="GU38" s="365"/>
      <c r="GV38" s="365"/>
      <c r="GW38" s="365"/>
      <c r="GX38" s="365"/>
      <c r="GY38" s="365"/>
      <c r="GZ38" s="365"/>
      <c r="HA38" s="365"/>
      <c r="HB38" s="365"/>
      <c r="HC38" s="365"/>
      <c r="HD38" s="365"/>
      <c r="HE38" s="365"/>
      <c r="HF38" s="365"/>
      <c r="HG38" s="365"/>
      <c r="HH38" s="365"/>
      <c r="HI38" s="365"/>
      <c r="HJ38" s="365"/>
      <c r="HK38" s="365"/>
      <c r="HL38" s="365"/>
      <c r="HM38" s="365"/>
      <c r="HN38" s="365"/>
      <c r="HO38" s="365"/>
      <c r="HP38" s="365"/>
      <c r="HQ38" s="365"/>
      <c r="HR38" s="365"/>
      <c r="HS38" s="365"/>
      <c r="HT38" s="365"/>
      <c r="HU38" s="365"/>
      <c r="HV38" s="365"/>
      <c r="HW38" s="365"/>
      <c r="HX38" s="365"/>
      <c r="HY38" s="365"/>
      <c r="HZ38" s="365"/>
      <c r="IA38" s="365"/>
      <c r="IB38" s="365"/>
      <c r="IC38" s="365"/>
    </row>
    <row r="39" spans="1:237">
      <c r="A39" s="1183"/>
      <c r="B39" s="1184"/>
      <c r="C39" s="1184"/>
      <c r="D39" s="1245" t="s">
        <v>1151</v>
      </c>
      <c r="E39" s="1246"/>
      <c r="F39" s="1246"/>
      <c r="G39" s="1246"/>
      <c r="H39" s="1246"/>
      <c r="I39" s="1246"/>
      <c r="J39" s="1247"/>
      <c r="K39" s="1258">
        <f>K35+K37</f>
        <v>1</v>
      </c>
      <c r="L39" s="1246"/>
      <c r="M39" s="1246"/>
      <c r="N39" s="1246"/>
      <c r="O39" s="1246"/>
      <c r="P39" s="1246"/>
      <c r="Q39" s="1246"/>
      <c r="R39" s="1246"/>
      <c r="S39" s="1246"/>
      <c r="T39" s="1246"/>
      <c r="U39" s="1247"/>
      <c r="V39" s="1250">
        <f>SUM(V35:AA38)</f>
        <v>60</v>
      </c>
      <c r="W39" s="1251"/>
      <c r="X39" s="1251"/>
      <c r="Y39" s="1251"/>
      <c r="Z39" s="1251"/>
      <c r="AA39" s="1251"/>
      <c r="AB39" s="1254" t="s">
        <v>1149</v>
      </c>
      <c r="AC39" s="1254"/>
      <c r="AD39" s="1254"/>
      <c r="AE39" s="1255"/>
      <c r="AF39" s="1245"/>
      <c r="AG39" s="1246"/>
      <c r="AH39" s="1246"/>
      <c r="AI39" s="1246"/>
      <c r="AJ39" s="1246"/>
      <c r="AK39" s="1246"/>
      <c r="AL39" s="1246"/>
      <c r="AM39" s="1246"/>
      <c r="AN39" s="1246"/>
      <c r="AO39" s="1246"/>
      <c r="AP39" s="1246"/>
      <c r="AQ39" s="1246"/>
      <c r="AR39" s="1246"/>
      <c r="AS39" s="1246"/>
      <c r="AT39" s="1247"/>
      <c r="AU39" s="1232"/>
      <c r="AV39" s="1232"/>
      <c r="AW39" s="1233"/>
      <c r="AX39" s="365"/>
      <c r="AY39" s="365"/>
      <c r="AZ39" s="365"/>
      <c r="BA39" s="365"/>
      <c r="BB39" s="365"/>
      <c r="BC39" s="365"/>
      <c r="BD39" s="365"/>
      <c r="BE39" s="365"/>
      <c r="BF39" s="365"/>
      <c r="BG39" s="365"/>
      <c r="BH39" s="365"/>
      <c r="BI39" s="365"/>
      <c r="BJ39" s="365"/>
      <c r="BK39" s="365"/>
      <c r="BL39" s="365"/>
      <c r="BM39" s="365"/>
      <c r="BN39" s="365"/>
      <c r="BO39" s="365"/>
      <c r="BP39" s="208" t="s">
        <v>727</v>
      </c>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5"/>
      <c r="DS39" s="365"/>
      <c r="DT39" s="365"/>
      <c r="DU39" s="365"/>
      <c r="DV39" s="365"/>
      <c r="DW39" s="365"/>
      <c r="DX39" s="365"/>
      <c r="DY39" s="365"/>
      <c r="DZ39" s="365"/>
      <c r="EA39" s="365"/>
      <c r="EB39" s="365"/>
      <c r="EC39" s="365"/>
      <c r="ED39" s="365"/>
      <c r="EE39" s="365"/>
      <c r="EF39" s="365"/>
      <c r="EG39" s="365"/>
      <c r="EH39" s="365"/>
      <c r="EI39" s="365"/>
      <c r="EJ39" s="365"/>
      <c r="EK39" s="365"/>
      <c r="EL39" s="365"/>
      <c r="EM39" s="365"/>
      <c r="EN39" s="365"/>
      <c r="EO39" s="365"/>
      <c r="EP39" s="365"/>
      <c r="EQ39" s="365"/>
      <c r="ER39" s="365"/>
      <c r="ES39" s="365"/>
      <c r="ET39" s="365"/>
      <c r="EU39" s="365"/>
      <c r="EV39" s="365"/>
      <c r="EW39" s="365"/>
      <c r="EX39" s="365"/>
      <c r="EY39" s="365"/>
      <c r="EZ39" s="365"/>
      <c r="FA39" s="365"/>
      <c r="FB39" s="365"/>
      <c r="FC39" s="365"/>
      <c r="FD39" s="365"/>
      <c r="FE39" s="365"/>
      <c r="FF39" s="365"/>
      <c r="FG39" s="365"/>
      <c r="FH39" s="365"/>
      <c r="FI39" s="365"/>
      <c r="FJ39" s="365"/>
      <c r="FK39" s="365"/>
      <c r="FL39" s="365"/>
      <c r="FM39" s="365"/>
      <c r="FN39" s="365"/>
      <c r="FO39" s="365"/>
      <c r="FP39" s="365"/>
      <c r="FQ39" s="365"/>
      <c r="FR39" s="365"/>
      <c r="FS39" s="365"/>
      <c r="FT39" s="365"/>
      <c r="FU39" s="365"/>
      <c r="FV39" s="365"/>
      <c r="FW39" s="365"/>
      <c r="FX39" s="365"/>
      <c r="FY39" s="365"/>
      <c r="FZ39" s="365"/>
      <c r="GA39" s="365"/>
      <c r="GB39" s="365"/>
      <c r="GC39" s="365"/>
      <c r="GD39" s="365"/>
      <c r="GE39" s="365"/>
      <c r="GF39" s="365"/>
      <c r="GG39" s="365"/>
      <c r="GH39" s="365"/>
      <c r="GI39" s="365"/>
      <c r="GJ39" s="365"/>
      <c r="GK39" s="365"/>
      <c r="GL39" s="365"/>
      <c r="GM39" s="365"/>
      <c r="GN39" s="365"/>
      <c r="GO39" s="365"/>
      <c r="GP39" s="365"/>
      <c r="GQ39" s="365"/>
      <c r="GR39" s="365"/>
      <c r="GS39" s="365"/>
      <c r="GT39" s="365"/>
      <c r="GU39" s="365"/>
      <c r="GV39" s="365"/>
      <c r="GW39" s="365"/>
      <c r="GX39" s="365"/>
      <c r="GY39" s="365"/>
      <c r="GZ39" s="365"/>
      <c r="HA39" s="365"/>
      <c r="HB39" s="365"/>
      <c r="HC39" s="365"/>
      <c r="HD39" s="365"/>
      <c r="HE39" s="365"/>
      <c r="HF39" s="365"/>
      <c r="HG39" s="365"/>
      <c r="HH39" s="365"/>
      <c r="HI39" s="365"/>
      <c r="HJ39" s="365"/>
      <c r="HK39" s="365"/>
      <c r="HL39" s="365"/>
      <c r="HM39" s="365"/>
      <c r="HN39" s="365"/>
      <c r="HO39" s="365"/>
      <c r="HP39" s="365"/>
      <c r="HQ39" s="365"/>
      <c r="HR39" s="365"/>
      <c r="HS39" s="365"/>
      <c r="HT39" s="365"/>
      <c r="HU39" s="365"/>
      <c r="HV39" s="365"/>
      <c r="HW39" s="365"/>
      <c r="HX39" s="365"/>
      <c r="HY39" s="365"/>
      <c r="HZ39" s="365"/>
      <c r="IA39" s="365"/>
      <c r="IB39" s="365"/>
      <c r="IC39" s="365"/>
    </row>
    <row r="40" spans="1:237">
      <c r="A40" s="1183"/>
      <c r="B40" s="1184"/>
      <c r="C40" s="1184"/>
      <c r="D40" s="1248"/>
      <c r="E40" s="1244"/>
      <c r="F40" s="1244"/>
      <c r="G40" s="1244"/>
      <c r="H40" s="1244"/>
      <c r="I40" s="1244"/>
      <c r="J40" s="1249"/>
      <c r="K40" s="1248"/>
      <c r="L40" s="1244"/>
      <c r="M40" s="1244"/>
      <c r="N40" s="1244"/>
      <c r="O40" s="1244"/>
      <c r="P40" s="1244"/>
      <c r="Q40" s="1244"/>
      <c r="R40" s="1244"/>
      <c r="S40" s="1244"/>
      <c r="T40" s="1244"/>
      <c r="U40" s="1249"/>
      <c r="V40" s="1252"/>
      <c r="W40" s="1253"/>
      <c r="X40" s="1253"/>
      <c r="Y40" s="1253"/>
      <c r="Z40" s="1253"/>
      <c r="AA40" s="1253"/>
      <c r="AB40" s="1256"/>
      <c r="AC40" s="1256"/>
      <c r="AD40" s="1256"/>
      <c r="AE40" s="1257"/>
      <c r="AF40" s="1248"/>
      <c r="AG40" s="1244"/>
      <c r="AH40" s="1244"/>
      <c r="AI40" s="1244"/>
      <c r="AJ40" s="1244"/>
      <c r="AK40" s="1244"/>
      <c r="AL40" s="1244"/>
      <c r="AM40" s="1244"/>
      <c r="AN40" s="1244"/>
      <c r="AO40" s="1244"/>
      <c r="AP40" s="1244"/>
      <c r="AQ40" s="1244"/>
      <c r="AR40" s="1244"/>
      <c r="AS40" s="1244"/>
      <c r="AT40" s="1249"/>
      <c r="AU40" s="1232"/>
      <c r="AV40" s="1232"/>
      <c r="AW40" s="1233"/>
      <c r="AX40" s="365"/>
      <c r="AY40" s="365"/>
      <c r="AZ40" s="365"/>
      <c r="BA40" s="365"/>
      <c r="BB40" s="365"/>
      <c r="BC40" s="365"/>
      <c r="BD40" s="365"/>
      <c r="BE40" s="365"/>
      <c r="BF40" s="365"/>
      <c r="BG40" s="365"/>
      <c r="BH40" s="365"/>
      <c r="BI40" s="365"/>
      <c r="BJ40" s="365"/>
      <c r="BK40" s="365"/>
      <c r="BL40" s="365"/>
      <c r="BM40" s="365"/>
      <c r="BN40" s="365"/>
      <c r="BO40" s="365"/>
      <c r="BP40" s="208" t="s">
        <v>729</v>
      </c>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c r="EO40" s="365"/>
      <c r="EP40" s="365"/>
      <c r="EQ40" s="365"/>
      <c r="ER40" s="365"/>
      <c r="ES40" s="365"/>
      <c r="ET40" s="365"/>
      <c r="EU40" s="365"/>
      <c r="EV40" s="365"/>
      <c r="EW40" s="365"/>
      <c r="EX40" s="365"/>
      <c r="EY40" s="365"/>
      <c r="EZ40" s="365"/>
      <c r="FA40" s="365"/>
      <c r="FB40" s="365"/>
      <c r="FC40" s="365"/>
      <c r="FD40" s="365"/>
      <c r="FE40" s="365"/>
      <c r="FF40" s="365"/>
      <c r="FG40" s="365"/>
      <c r="FH40" s="365"/>
      <c r="FI40" s="365"/>
      <c r="FJ40" s="365"/>
      <c r="FK40" s="365"/>
      <c r="FL40" s="365"/>
      <c r="FM40" s="365"/>
      <c r="FN40" s="365"/>
      <c r="FO40" s="365"/>
      <c r="FP40" s="365"/>
      <c r="FQ40" s="365"/>
      <c r="FR40" s="365"/>
      <c r="FS40" s="365"/>
      <c r="FT40" s="365"/>
      <c r="FU40" s="365"/>
      <c r="FV40" s="365"/>
      <c r="FW40" s="365"/>
      <c r="FX40" s="365"/>
      <c r="FY40" s="365"/>
      <c r="FZ40" s="365"/>
      <c r="GA40" s="365"/>
      <c r="GB40" s="365"/>
      <c r="GC40" s="365"/>
      <c r="GD40" s="365"/>
      <c r="GE40" s="365"/>
      <c r="GF40" s="365"/>
      <c r="GG40" s="365"/>
      <c r="GH40" s="365"/>
      <c r="GI40" s="365"/>
      <c r="GJ40" s="365"/>
      <c r="GK40" s="365"/>
      <c r="GL40" s="365"/>
      <c r="GM40" s="365"/>
      <c r="GN40" s="365"/>
      <c r="GO40" s="365"/>
      <c r="GP40" s="365"/>
      <c r="GQ40" s="365"/>
      <c r="GR40" s="365"/>
      <c r="GS40" s="365"/>
      <c r="GT40" s="365"/>
      <c r="GU40" s="365"/>
      <c r="GV40" s="365"/>
      <c r="GW40" s="365"/>
      <c r="GX40" s="365"/>
      <c r="GY40" s="365"/>
      <c r="GZ40" s="365"/>
      <c r="HA40" s="365"/>
      <c r="HB40" s="365"/>
      <c r="HC40" s="365"/>
      <c r="HD40" s="365"/>
      <c r="HE40" s="365"/>
      <c r="HF40" s="365"/>
      <c r="HG40" s="365"/>
      <c r="HH40" s="365"/>
      <c r="HI40" s="365"/>
      <c r="HJ40" s="365"/>
      <c r="HK40" s="365"/>
      <c r="HL40" s="365"/>
      <c r="HM40" s="365"/>
      <c r="HN40" s="365"/>
      <c r="HO40" s="365"/>
      <c r="HP40" s="365"/>
      <c r="HQ40" s="365"/>
      <c r="HR40" s="365"/>
      <c r="HS40" s="365"/>
      <c r="HT40" s="365"/>
      <c r="HU40" s="365"/>
      <c r="HV40" s="365"/>
      <c r="HW40" s="365"/>
      <c r="HX40" s="365"/>
      <c r="HY40" s="365"/>
      <c r="HZ40" s="365"/>
      <c r="IA40" s="365"/>
      <c r="IB40" s="365"/>
      <c r="IC40" s="365"/>
    </row>
    <row r="41" spans="1:237" ht="13.5" customHeight="1" thickBot="1">
      <c r="A41" s="1183"/>
      <c r="B41" s="1184"/>
      <c r="C41" s="1184"/>
      <c r="D41" s="1260"/>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2"/>
      <c r="AU41" s="1232"/>
      <c r="AV41" s="1232"/>
      <c r="AW41" s="1233"/>
      <c r="AX41" s="365"/>
      <c r="AY41" s="365"/>
      <c r="AZ41" s="365"/>
      <c r="BA41" s="365"/>
      <c r="BB41" s="365"/>
      <c r="BC41" s="365"/>
      <c r="BD41" s="365"/>
      <c r="BE41" s="365"/>
      <c r="BF41" s="365"/>
      <c r="BG41" s="365"/>
      <c r="BH41" s="365"/>
      <c r="BI41" s="365"/>
      <c r="BJ41" s="365"/>
      <c r="BK41" s="365"/>
      <c r="BL41" s="365"/>
      <c r="BM41" s="365"/>
      <c r="BN41" s="365"/>
      <c r="BO41" s="365"/>
      <c r="BP41" s="208" t="s">
        <v>731</v>
      </c>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5"/>
      <c r="CQ41" s="365"/>
      <c r="CR41" s="365"/>
      <c r="CS41" s="365"/>
      <c r="CT41" s="365"/>
      <c r="CU41" s="365"/>
      <c r="CV41" s="365"/>
      <c r="CW41" s="365"/>
      <c r="CX41" s="365"/>
      <c r="CY41" s="365"/>
      <c r="CZ41" s="365"/>
      <c r="DA41" s="365"/>
      <c r="DB41" s="365"/>
      <c r="DC41" s="365"/>
      <c r="DD41" s="365"/>
      <c r="DE41" s="365"/>
      <c r="DF41" s="365"/>
      <c r="DG41" s="365"/>
      <c r="DH41" s="365"/>
      <c r="DI41" s="365"/>
      <c r="DJ41" s="365"/>
      <c r="DK41" s="365"/>
      <c r="DL41" s="365"/>
      <c r="DM41" s="365"/>
      <c r="DN41" s="365"/>
      <c r="DO41" s="365"/>
      <c r="DP41" s="365"/>
      <c r="DQ41" s="365"/>
      <c r="DR41" s="365"/>
      <c r="DS41" s="365"/>
      <c r="DT41" s="365"/>
      <c r="DU41" s="365"/>
      <c r="DV41" s="365"/>
      <c r="DW41" s="365"/>
      <c r="DX41" s="365"/>
      <c r="DY41" s="365"/>
      <c r="DZ41" s="365"/>
      <c r="EA41" s="365"/>
      <c r="EB41" s="365"/>
      <c r="EC41" s="365"/>
      <c r="ED41" s="365"/>
      <c r="EE41" s="365"/>
      <c r="EF41" s="365"/>
      <c r="EG41" s="365"/>
      <c r="EH41" s="365"/>
      <c r="EI41" s="365"/>
      <c r="EJ41" s="365"/>
      <c r="EK41" s="365"/>
      <c r="EL41" s="365"/>
      <c r="EM41" s="365"/>
      <c r="EN41" s="365"/>
      <c r="EO41" s="365"/>
      <c r="EP41" s="365"/>
      <c r="EQ41" s="365"/>
      <c r="ER41" s="365"/>
      <c r="ES41" s="365"/>
      <c r="ET41" s="365"/>
      <c r="EU41" s="365"/>
      <c r="EV41" s="365"/>
      <c r="EW41" s="365"/>
      <c r="EX41" s="365"/>
      <c r="EY41" s="365"/>
      <c r="EZ41" s="365"/>
      <c r="FA41" s="365"/>
      <c r="FB41" s="365"/>
      <c r="FC41" s="365"/>
      <c r="FD41" s="365"/>
      <c r="FE41" s="365"/>
      <c r="FF41" s="365"/>
      <c r="FG41" s="365"/>
      <c r="FH41" s="365"/>
      <c r="FI41" s="365"/>
      <c r="FJ41" s="365"/>
      <c r="FK41" s="365"/>
      <c r="FL41" s="365"/>
      <c r="FM41" s="365"/>
      <c r="FN41" s="365"/>
      <c r="FO41" s="365"/>
      <c r="FP41" s="365"/>
      <c r="FQ41" s="365"/>
      <c r="FR41" s="365"/>
      <c r="FS41" s="365"/>
      <c r="FT41" s="365"/>
      <c r="FU41" s="365"/>
      <c r="FV41" s="365"/>
      <c r="FW41" s="365"/>
      <c r="FX41" s="365"/>
      <c r="FY41" s="365"/>
      <c r="FZ41" s="365"/>
      <c r="GA41" s="365"/>
      <c r="GB41" s="365"/>
      <c r="GC41" s="365"/>
      <c r="GD41" s="365"/>
      <c r="GE41" s="365"/>
      <c r="GF41" s="365"/>
      <c r="GG41" s="365"/>
      <c r="GH41" s="365"/>
      <c r="GI41" s="365"/>
      <c r="GJ41" s="365"/>
      <c r="GK41" s="365"/>
      <c r="GL41" s="365"/>
      <c r="GM41" s="365"/>
      <c r="GN41" s="365"/>
      <c r="GO41" s="365"/>
      <c r="GP41" s="365"/>
      <c r="GQ41" s="365"/>
      <c r="GR41" s="365"/>
      <c r="GS41" s="365"/>
      <c r="GT41" s="365"/>
      <c r="GU41" s="365"/>
      <c r="GV41" s="365"/>
      <c r="GW41" s="365"/>
      <c r="GX41" s="365"/>
      <c r="GY41" s="365"/>
      <c r="GZ41" s="365"/>
      <c r="HA41" s="365"/>
      <c r="HB41" s="365"/>
      <c r="HC41" s="365"/>
      <c r="HD41" s="365"/>
      <c r="HE41" s="365"/>
      <c r="HF41" s="365"/>
      <c r="HG41" s="365"/>
      <c r="HH41" s="365"/>
      <c r="HI41" s="365"/>
      <c r="HJ41" s="365"/>
      <c r="HK41" s="365"/>
      <c r="HL41" s="365"/>
      <c r="HM41" s="365"/>
      <c r="HN41" s="365"/>
      <c r="HO41" s="365"/>
      <c r="HP41" s="365"/>
      <c r="HQ41" s="365"/>
      <c r="HR41" s="365"/>
      <c r="HS41" s="365"/>
      <c r="HT41" s="365"/>
      <c r="HU41" s="365"/>
      <c r="HV41" s="365"/>
      <c r="HW41" s="365"/>
      <c r="HX41" s="365"/>
      <c r="HY41" s="365"/>
      <c r="HZ41" s="365"/>
      <c r="IA41" s="365"/>
      <c r="IB41" s="365"/>
      <c r="IC41" s="365"/>
    </row>
    <row r="42" spans="1:237" ht="13.5" customHeight="1" thickTop="1">
      <c r="A42" s="1183"/>
      <c r="B42" s="1184"/>
      <c r="C42" s="1184"/>
      <c r="D42" s="1259" t="s">
        <v>1152</v>
      </c>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32"/>
      <c r="AV42" s="1232"/>
      <c r="AW42" s="1233"/>
      <c r="AX42" s="365"/>
      <c r="AY42" s="365"/>
      <c r="AZ42" s="365"/>
      <c r="BA42" s="365"/>
      <c r="BB42" s="365"/>
      <c r="BC42" s="365"/>
      <c r="BD42" s="365"/>
      <c r="BE42" s="365"/>
      <c r="BF42" s="365"/>
      <c r="BG42" s="365"/>
      <c r="BH42" s="365"/>
      <c r="BI42" s="365"/>
      <c r="BJ42" s="365"/>
      <c r="BK42" s="365"/>
      <c r="BL42" s="365"/>
      <c r="BM42" s="365"/>
      <c r="BN42" s="365"/>
      <c r="BO42" s="365"/>
      <c r="BP42" s="208" t="s">
        <v>733</v>
      </c>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5"/>
      <c r="DQ42" s="365"/>
      <c r="DR42" s="365"/>
      <c r="DS42" s="365"/>
      <c r="DT42" s="365"/>
      <c r="DU42" s="365"/>
      <c r="DV42" s="365"/>
      <c r="DW42" s="365"/>
      <c r="DX42" s="365"/>
      <c r="DY42" s="365"/>
      <c r="DZ42" s="365"/>
      <c r="EA42" s="365"/>
      <c r="EB42" s="365"/>
      <c r="EC42" s="365"/>
      <c r="ED42" s="365"/>
      <c r="EE42" s="365"/>
      <c r="EF42" s="365"/>
      <c r="EG42" s="365"/>
      <c r="EH42" s="365"/>
      <c r="EI42" s="365"/>
      <c r="EJ42" s="365"/>
      <c r="EK42" s="365"/>
      <c r="EL42" s="365"/>
      <c r="EM42" s="365"/>
      <c r="EN42" s="365"/>
      <c r="EO42" s="365"/>
      <c r="EP42" s="365"/>
      <c r="EQ42" s="365"/>
      <c r="ER42" s="365"/>
      <c r="ES42" s="365"/>
      <c r="ET42" s="365"/>
      <c r="EU42" s="365"/>
      <c r="EV42" s="365"/>
      <c r="EW42" s="365"/>
      <c r="EX42" s="365"/>
      <c r="EY42" s="365"/>
      <c r="EZ42" s="365"/>
      <c r="FA42" s="365"/>
      <c r="FB42" s="365"/>
      <c r="FC42" s="365"/>
      <c r="FD42" s="365"/>
      <c r="FE42" s="365"/>
      <c r="FF42" s="365"/>
      <c r="FG42" s="365"/>
      <c r="FH42" s="365"/>
      <c r="FI42" s="365"/>
      <c r="FJ42" s="365"/>
      <c r="FK42" s="365"/>
      <c r="FL42" s="365"/>
      <c r="FM42" s="365"/>
      <c r="FN42" s="365"/>
      <c r="FO42" s="365"/>
      <c r="FP42" s="365"/>
      <c r="FQ42" s="365"/>
      <c r="FR42" s="365"/>
      <c r="FS42" s="365"/>
      <c r="FT42" s="365"/>
      <c r="FU42" s="365"/>
      <c r="FV42" s="365"/>
      <c r="FW42" s="365"/>
      <c r="FX42" s="365"/>
      <c r="FY42" s="365"/>
      <c r="FZ42" s="365"/>
      <c r="GA42" s="365"/>
      <c r="GB42" s="365"/>
      <c r="GC42" s="365"/>
      <c r="GD42" s="365"/>
      <c r="GE42" s="365"/>
      <c r="GF42" s="365"/>
      <c r="GG42" s="365"/>
      <c r="GH42" s="365"/>
      <c r="GI42" s="365"/>
      <c r="GJ42" s="365"/>
      <c r="GK42" s="365"/>
      <c r="GL42" s="365"/>
      <c r="GM42" s="365"/>
      <c r="GN42" s="365"/>
      <c r="GO42" s="365"/>
      <c r="GP42" s="365"/>
      <c r="GQ42" s="365"/>
      <c r="GR42" s="365"/>
      <c r="GS42" s="365"/>
      <c r="GT42" s="365"/>
      <c r="GU42" s="365"/>
      <c r="GV42" s="365"/>
      <c r="GW42" s="365"/>
      <c r="GX42" s="365"/>
      <c r="GY42" s="365"/>
      <c r="GZ42" s="365"/>
      <c r="HA42" s="365"/>
      <c r="HB42" s="365"/>
      <c r="HC42" s="365"/>
      <c r="HD42" s="365"/>
      <c r="HE42" s="365"/>
      <c r="HF42" s="365"/>
      <c r="HG42" s="365"/>
      <c r="HH42" s="365"/>
      <c r="HI42" s="365"/>
      <c r="HJ42" s="365"/>
      <c r="HK42" s="365"/>
      <c r="HL42" s="365"/>
      <c r="HM42" s="365"/>
      <c r="HN42" s="365"/>
      <c r="HO42" s="365"/>
      <c r="HP42" s="365"/>
      <c r="HQ42" s="365"/>
      <c r="HR42" s="365"/>
      <c r="HS42" s="365"/>
      <c r="HT42" s="365"/>
      <c r="HU42" s="365"/>
      <c r="HV42" s="365"/>
      <c r="HW42" s="365"/>
      <c r="HX42" s="365"/>
      <c r="HY42" s="365"/>
      <c r="HZ42" s="365"/>
      <c r="IA42" s="365"/>
      <c r="IB42" s="365"/>
      <c r="IC42" s="365"/>
    </row>
    <row r="43" spans="1:237">
      <c r="A43" s="1183"/>
      <c r="B43" s="1184"/>
      <c r="C43" s="1184"/>
      <c r="D43" s="1243"/>
      <c r="E43" s="1243"/>
      <c r="F43" s="1243"/>
      <c r="G43" s="1243"/>
      <c r="H43" s="1243"/>
      <c r="I43" s="1243"/>
      <c r="J43" s="1243"/>
      <c r="K43" s="1243"/>
      <c r="L43" s="1243"/>
      <c r="M43" s="1243"/>
      <c r="N43" s="1243"/>
      <c r="O43" s="1243"/>
      <c r="P43" s="1243"/>
      <c r="Q43" s="1243"/>
      <c r="R43" s="1243"/>
      <c r="S43" s="1243"/>
      <c r="T43" s="1243"/>
      <c r="U43" s="1243"/>
      <c r="V43" s="1243"/>
      <c r="W43" s="1243"/>
      <c r="X43" s="1243"/>
      <c r="Y43" s="1243"/>
      <c r="Z43" s="1243"/>
      <c r="AA43" s="1243"/>
      <c r="AB43" s="1243"/>
      <c r="AC43" s="1243"/>
      <c r="AD43" s="1243"/>
      <c r="AE43" s="1243"/>
      <c r="AF43" s="1243"/>
      <c r="AG43" s="1243"/>
      <c r="AH43" s="1243"/>
      <c r="AI43" s="1243"/>
      <c r="AJ43" s="1243"/>
      <c r="AK43" s="1243"/>
      <c r="AL43" s="1243"/>
      <c r="AM43" s="1243"/>
      <c r="AN43" s="1243"/>
      <c r="AO43" s="1243"/>
      <c r="AP43" s="1243"/>
      <c r="AQ43" s="1243"/>
      <c r="AR43" s="1243"/>
      <c r="AS43" s="1243"/>
      <c r="AT43" s="1243"/>
      <c r="AU43" s="1232"/>
      <c r="AV43" s="1232"/>
      <c r="AW43" s="1233"/>
      <c r="AX43" s="365"/>
      <c r="AY43" s="365"/>
      <c r="AZ43" s="365"/>
      <c r="BA43" s="365"/>
      <c r="BB43" s="365"/>
      <c r="BC43" s="365"/>
      <c r="BD43" s="365"/>
      <c r="BE43" s="365"/>
      <c r="BF43" s="365"/>
      <c r="BG43" s="365"/>
      <c r="BH43" s="365"/>
      <c r="BI43" s="365"/>
      <c r="BJ43" s="365"/>
      <c r="BK43" s="365"/>
      <c r="BL43" s="365"/>
      <c r="BM43" s="365"/>
      <c r="BN43" s="365"/>
      <c r="BO43" s="365"/>
      <c r="BP43" s="208" t="s">
        <v>735</v>
      </c>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5"/>
      <c r="CV43" s="365"/>
      <c r="CW43" s="365"/>
      <c r="CX43" s="365"/>
      <c r="CY43" s="365"/>
      <c r="CZ43" s="365"/>
      <c r="DA43" s="365"/>
      <c r="DB43" s="365"/>
      <c r="DC43" s="365"/>
      <c r="DD43" s="365"/>
      <c r="DE43" s="365"/>
      <c r="DF43" s="365"/>
      <c r="DG43" s="365"/>
      <c r="DH43" s="365"/>
      <c r="DI43" s="365"/>
      <c r="DJ43" s="365"/>
      <c r="DK43" s="365"/>
      <c r="DL43" s="365"/>
      <c r="DM43" s="365"/>
      <c r="DN43" s="365"/>
      <c r="DO43" s="365"/>
      <c r="DP43" s="365"/>
      <c r="DQ43" s="365"/>
      <c r="DR43" s="365"/>
      <c r="DS43" s="365"/>
      <c r="DT43" s="365"/>
      <c r="DU43" s="365"/>
      <c r="DV43" s="365"/>
      <c r="DW43" s="365"/>
      <c r="DX43" s="365"/>
      <c r="DY43" s="365"/>
      <c r="DZ43" s="365"/>
      <c r="EA43" s="365"/>
      <c r="EB43" s="365"/>
      <c r="EC43" s="365"/>
      <c r="ED43" s="365"/>
      <c r="EE43" s="365"/>
      <c r="EF43" s="365"/>
      <c r="EG43" s="365"/>
      <c r="EH43" s="365"/>
      <c r="EI43" s="365"/>
      <c r="EJ43" s="365"/>
      <c r="EK43" s="365"/>
      <c r="EL43" s="365"/>
      <c r="EM43" s="365"/>
      <c r="EN43" s="365"/>
      <c r="EO43" s="365"/>
      <c r="EP43" s="365"/>
      <c r="EQ43" s="365"/>
      <c r="ER43" s="365"/>
      <c r="ES43" s="365"/>
      <c r="ET43" s="365"/>
      <c r="EU43" s="365"/>
      <c r="EV43" s="365"/>
      <c r="EW43" s="365"/>
      <c r="EX43" s="365"/>
      <c r="EY43" s="365"/>
      <c r="EZ43" s="365"/>
      <c r="FA43" s="365"/>
      <c r="FB43" s="365"/>
      <c r="FC43" s="365"/>
      <c r="FD43" s="365"/>
      <c r="FE43" s="365"/>
      <c r="FF43" s="365"/>
      <c r="FG43" s="365"/>
      <c r="FH43" s="365"/>
      <c r="FI43" s="365"/>
      <c r="FJ43" s="365"/>
      <c r="FK43" s="365"/>
      <c r="FL43" s="365"/>
      <c r="FM43" s="365"/>
      <c r="FN43" s="365"/>
      <c r="FO43" s="365"/>
      <c r="FP43" s="365"/>
      <c r="FQ43" s="365"/>
      <c r="FR43" s="365"/>
      <c r="FS43" s="365"/>
      <c r="FT43" s="365"/>
      <c r="FU43" s="365"/>
      <c r="FV43" s="365"/>
      <c r="FW43" s="365"/>
      <c r="FX43" s="365"/>
      <c r="FY43" s="365"/>
      <c r="FZ43" s="365"/>
      <c r="GA43" s="365"/>
      <c r="GB43" s="365"/>
      <c r="GC43" s="365"/>
      <c r="GD43" s="365"/>
      <c r="GE43" s="365"/>
      <c r="GF43" s="365"/>
      <c r="GG43" s="365"/>
      <c r="GH43" s="365"/>
      <c r="GI43" s="365"/>
      <c r="GJ43" s="365"/>
      <c r="GK43" s="365"/>
      <c r="GL43" s="365"/>
      <c r="GM43" s="365"/>
      <c r="GN43" s="365"/>
      <c r="GO43" s="365"/>
      <c r="GP43" s="365"/>
      <c r="GQ43" s="365"/>
      <c r="GR43" s="365"/>
      <c r="GS43" s="365"/>
      <c r="GT43" s="365"/>
      <c r="GU43" s="365"/>
      <c r="GV43" s="365"/>
      <c r="GW43" s="365"/>
      <c r="GX43" s="365"/>
      <c r="GY43" s="365"/>
      <c r="GZ43" s="365"/>
      <c r="HA43" s="365"/>
      <c r="HB43" s="365"/>
      <c r="HC43" s="365"/>
      <c r="HD43" s="365"/>
      <c r="HE43" s="365"/>
      <c r="HF43" s="365"/>
      <c r="HG43" s="365"/>
      <c r="HH43" s="365"/>
      <c r="HI43" s="365"/>
      <c r="HJ43" s="365"/>
      <c r="HK43" s="365"/>
      <c r="HL43" s="365"/>
      <c r="HM43" s="365"/>
      <c r="HN43" s="365"/>
      <c r="HO43" s="365"/>
      <c r="HP43" s="365"/>
      <c r="HQ43" s="365"/>
      <c r="HR43" s="365"/>
      <c r="HS43" s="365"/>
      <c r="HT43" s="365"/>
      <c r="HU43" s="365"/>
      <c r="HV43" s="365"/>
      <c r="HW43" s="365"/>
      <c r="HX43" s="365"/>
      <c r="HY43" s="365"/>
      <c r="HZ43" s="365"/>
      <c r="IA43" s="365"/>
      <c r="IB43" s="365"/>
      <c r="IC43" s="365"/>
    </row>
    <row r="44" spans="1:237">
      <c r="A44" s="1183"/>
      <c r="B44" s="1184"/>
      <c r="C44" s="1184"/>
      <c r="D44" s="1243" t="s">
        <v>1153</v>
      </c>
      <c r="E44" s="1243"/>
      <c r="F44" s="1243"/>
      <c r="G44" s="1243"/>
      <c r="H44" s="1243"/>
      <c r="I44" s="1243"/>
      <c r="J44" s="1243"/>
      <c r="K44" s="1243"/>
      <c r="L44" s="1243"/>
      <c r="M44" s="1243"/>
      <c r="N44" s="1243"/>
      <c r="O44" s="1243"/>
      <c r="P44" s="1243"/>
      <c r="Q44" s="1243"/>
      <c r="R44" s="1243"/>
      <c r="S44" s="1243"/>
      <c r="T44" s="1243"/>
      <c r="U44" s="1243"/>
      <c r="V44" s="1243"/>
      <c r="W44" s="1243"/>
      <c r="X44" s="1243"/>
      <c r="Y44" s="1243"/>
      <c r="Z44" s="1243"/>
      <c r="AA44" s="1243"/>
      <c r="AB44" s="1243"/>
      <c r="AC44" s="1243"/>
      <c r="AD44" s="1243"/>
      <c r="AE44" s="1243"/>
      <c r="AF44" s="1243"/>
      <c r="AG44" s="1243"/>
      <c r="AH44" s="1243"/>
      <c r="AI44" s="1243"/>
      <c r="AJ44" s="1243"/>
      <c r="AK44" s="1243"/>
      <c r="AL44" s="1243"/>
      <c r="AM44" s="1243"/>
      <c r="AN44" s="1243"/>
      <c r="AO44" s="1243"/>
      <c r="AP44" s="1243"/>
      <c r="AQ44" s="1243"/>
      <c r="AR44" s="1243"/>
      <c r="AS44" s="1243"/>
      <c r="AT44" s="1243"/>
      <c r="AU44" s="1232"/>
      <c r="AV44" s="1232"/>
      <c r="AW44" s="1233"/>
      <c r="AX44" s="365"/>
      <c r="AY44" s="365"/>
      <c r="AZ44" s="365"/>
      <c r="BA44" s="365"/>
      <c r="BB44" s="365"/>
      <c r="BC44" s="365"/>
      <c r="BD44" s="365"/>
      <c r="BE44" s="365"/>
      <c r="BF44" s="365"/>
      <c r="BG44" s="365"/>
      <c r="BH44" s="365"/>
      <c r="BI44" s="365"/>
      <c r="BJ44" s="365"/>
      <c r="BK44" s="365"/>
      <c r="BL44" s="365"/>
      <c r="BM44" s="365"/>
      <c r="BN44" s="365"/>
      <c r="BO44" s="365"/>
      <c r="BP44" s="208" t="s">
        <v>1096</v>
      </c>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c r="CM44" s="365"/>
      <c r="CN44" s="365"/>
      <c r="CO44" s="365"/>
      <c r="CP44" s="365"/>
      <c r="CQ44" s="365"/>
      <c r="CR44" s="365"/>
      <c r="CS44" s="365"/>
      <c r="CT44" s="365"/>
      <c r="CU44" s="365"/>
      <c r="CV44" s="365"/>
      <c r="CW44" s="365"/>
      <c r="CX44" s="365"/>
      <c r="CY44" s="365"/>
      <c r="CZ44" s="365"/>
      <c r="DA44" s="365"/>
      <c r="DB44" s="365"/>
      <c r="DC44" s="365"/>
      <c r="DD44" s="365"/>
      <c r="DE44" s="365"/>
      <c r="DF44" s="365"/>
      <c r="DG44" s="365"/>
      <c r="DH44" s="365"/>
      <c r="DI44" s="365"/>
      <c r="DJ44" s="365"/>
      <c r="DK44" s="365"/>
      <c r="DL44" s="365"/>
      <c r="DM44" s="365"/>
      <c r="DN44" s="365"/>
      <c r="DO44" s="365"/>
      <c r="DP44" s="365"/>
      <c r="DQ44" s="365"/>
      <c r="DR44" s="365"/>
      <c r="DS44" s="365"/>
      <c r="DT44" s="365"/>
      <c r="DU44" s="365"/>
      <c r="DV44" s="365"/>
      <c r="DW44" s="365"/>
      <c r="DX44" s="365"/>
      <c r="DY44" s="365"/>
      <c r="DZ44" s="365"/>
      <c r="EA44" s="365"/>
      <c r="EB44" s="365"/>
      <c r="EC44" s="365"/>
      <c r="ED44" s="365"/>
      <c r="EE44" s="365"/>
      <c r="EF44" s="365"/>
      <c r="EG44" s="365"/>
      <c r="EH44" s="365"/>
      <c r="EI44" s="365"/>
      <c r="EJ44" s="365"/>
      <c r="EK44" s="365"/>
      <c r="EL44" s="365"/>
      <c r="EM44" s="365"/>
      <c r="EN44" s="365"/>
      <c r="EO44" s="365"/>
      <c r="EP44" s="365"/>
      <c r="EQ44" s="365"/>
      <c r="ER44" s="365"/>
      <c r="ES44" s="365"/>
      <c r="ET44" s="365"/>
      <c r="EU44" s="365"/>
      <c r="EV44" s="365"/>
      <c r="EW44" s="365"/>
      <c r="EX44" s="365"/>
      <c r="EY44" s="365"/>
      <c r="EZ44" s="365"/>
      <c r="FA44" s="365"/>
      <c r="FB44" s="365"/>
      <c r="FC44" s="365"/>
      <c r="FD44" s="365"/>
      <c r="FE44" s="365"/>
      <c r="FF44" s="365"/>
      <c r="FG44" s="365"/>
      <c r="FH44" s="365"/>
      <c r="FI44" s="365"/>
      <c r="FJ44" s="365"/>
      <c r="FK44" s="365"/>
      <c r="FL44" s="365"/>
      <c r="FM44" s="365"/>
      <c r="FN44" s="365"/>
      <c r="FO44" s="365"/>
      <c r="FP44" s="365"/>
      <c r="FQ44" s="365"/>
      <c r="FR44" s="365"/>
      <c r="FS44" s="365"/>
      <c r="FT44" s="365"/>
      <c r="FU44" s="365"/>
      <c r="FV44" s="365"/>
      <c r="FW44" s="365"/>
      <c r="FX44" s="365"/>
      <c r="FY44" s="365"/>
      <c r="FZ44" s="365"/>
      <c r="GA44" s="365"/>
      <c r="GB44" s="365"/>
      <c r="GC44" s="365"/>
      <c r="GD44" s="365"/>
      <c r="GE44" s="365"/>
      <c r="GF44" s="365"/>
      <c r="GG44" s="365"/>
      <c r="GH44" s="365"/>
      <c r="GI44" s="365"/>
      <c r="GJ44" s="365"/>
      <c r="GK44" s="365"/>
      <c r="GL44" s="365"/>
      <c r="GM44" s="365"/>
      <c r="GN44" s="365"/>
      <c r="GO44" s="365"/>
      <c r="GP44" s="365"/>
      <c r="GQ44" s="365"/>
      <c r="GR44" s="365"/>
      <c r="GS44" s="365"/>
      <c r="GT44" s="365"/>
      <c r="GU44" s="365"/>
      <c r="GV44" s="365"/>
      <c r="GW44" s="365"/>
      <c r="GX44" s="365"/>
      <c r="GY44" s="365"/>
      <c r="GZ44" s="365"/>
      <c r="HA44" s="365"/>
      <c r="HB44" s="365"/>
      <c r="HC44" s="365"/>
      <c r="HD44" s="365"/>
      <c r="HE44" s="365"/>
      <c r="HF44" s="365"/>
      <c r="HG44" s="365"/>
      <c r="HH44" s="365"/>
      <c r="HI44" s="365"/>
      <c r="HJ44" s="365"/>
      <c r="HK44" s="365"/>
      <c r="HL44" s="365"/>
      <c r="HM44" s="365"/>
      <c r="HN44" s="365"/>
      <c r="HO44" s="365"/>
      <c r="HP44" s="365"/>
      <c r="HQ44" s="365"/>
      <c r="HR44" s="365"/>
      <c r="HS44" s="365"/>
      <c r="HT44" s="365"/>
      <c r="HU44" s="365"/>
      <c r="HV44" s="365"/>
      <c r="HW44" s="365"/>
      <c r="HX44" s="365"/>
      <c r="HY44" s="365"/>
      <c r="HZ44" s="365"/>
      <c r="IA44" s="365"/>
      <c r="IB44" s="365"/>
      <c r="IC44" s="365"/>
    </row>
    <row r="45" spans="1:237">
      <c r="A45" s="1183"/>
      <c r="B45" s="1184"/>
      <c r="C45" s="1184"/>
      <c r="D45" s="1243"/>
      <c r="E45" s="1243"/>
      <c r="F45" s="1243"/>
      <c r="G45" s="1243"/>
      <c r="H45" s="1243"/>
      <c r="I45" s="1243"/>
      <c r="J45" s="1243"/>
      <c r="K45" s="1243"/>
      <c r="L45" s="1243"/>
      <c r="M45" s="1243"/>
      <c r="N45" s="1243"/>
      <c r="O45" s="1243"/>
      <c r="P45" s="1243"/>
      <c r="Q45" s="1243"/>
      <c r="R45" s="1243"/>
      <c r="S45" s="1243"/>
      <c r="T45" s="1243"/>
      <c r="U45" s="1243"/>
      <c r="V45" s="1243"/>
      <c r="W45" s="1243"/>
      <c r="X45" s="1243"/>
      <c r="Y45" s="1243"/>
      <c r="Z45" s="1243"/>
      <c r="AA45" s="1243"/>
      <c r="AB45" s="1243"/>
      <c r="AC45" s="1243"/>
      <c r="AD45" s="1243"/>
      <c r="AE45" s="1243"/>
      <c r="AF45" s="1243"/>
      <c r="AG45" s="1243"/>
      <c r="AH45" s="1243"/>
      <c r="AI45" s="1243"/>
      <c r="AJ45" s="1243"/>
      <c r="AK45" s="1243"/>
      <c r="AL45" s="1243"/>
      <c r="AM45" s="1243"/>
      <c r="AN45" s="1243"/>
      <c r="AO45" s="1243"/>
      <c r="AP45" s="1243"/>
      <c r="AQ45" s="1243"/>
      <c r="AR45" s="1243"/>
      <c r="AS45" s="1243"/>
      <c r="AT45" s="1243"/>
      <c r="AU45" s="1232"/>
      <c r="AV45" s="1232"/>
      <c r="AW45" s="1233"/>
      <c r="AX45" s="365"/>
      <c r="AY45" s="365"/>
      <c r="AZ45" s="365"/>
      <c r="BA45" s="365"/>
      <c r="BB45" s="365"/>
      <c r="BC45" s="365"/>
      <c r="BD45" s="365"/>
      <c r="BE45" s="365"/>
      <c r="BF45" s="365"/>
      <c r="BG45" s="365"/>
      <c r="BH45" s="365"/>
      <c r="BI45" s="365"/>
      <c r="BJ45" s="365"/>
      <c r="BK45" s="365"/>
      <c r="BL45" s="365"/>
      <c r="BM45" s="365"/>
      <c r="BN45" s="365"/>
      <c r="BO45" s="365"/>
      <c r="BP45" s="208" t="s">
        <v>739</v>
      </c>
      <c r="BQ45" s="365"/>
      <c r="BR45" s="365"/>
      <c r="BS45" s="365"/>
      <c r="BT45" s="365"/>
      <c r="BU45" s="365"/>
      <c r="BV45" s="365"/>
      <c r="BW45" s="365"/>
      <c r="BX45" s="365"/>
      <c r="BY45" s="365"/>
      <c r="BZ45" s="365"/>
      <c r="CA45" s="365"/>
      <c r="CB45" s="365"/>
      <c r="CC45" s="365"/>
      <c r="CD45" s="365"/>
      <c r="CE45" s="365"/>
      <c r="CF45" s="365"/>
      <c r="CG45" s="365"/>
      <c r="CH45" s="365"/>
      <c r="CI45" s="365"/>
      <c r="CJ45" s="365"/>
      <c r="CK45" s="365"/>
      <c r="CL45" s="365"/>
      <c r="CM45" s="365"/>
      <c r="CN45" s="365"/>
      <c r="CO45" s="365"/>
      <c r="CP45" s="365"/>
      <c r="CQ45" s="365"/>
      <c r="CR45" s="365"/>
      <c r="CS45" s="365"/>
      <c r="CT45" s="365"/>
      <c r="CU45" s="365"/>
      <c r="CV45" s="365"/>
      <c r="CW45" s="365"/>
      <c r="CX45" s="365"/>
      <c r="CY45" s="365"/>
      <c r="CZ45" s="365"/>
      <c r="DA45" s="365"/>
      <c r="DB45" s="365"/>
      <c r="DC45" s="365"/>
      <c r="DD45" s="365"/>
      <c r="DE45" s="365"/>
      <c r="DF45" s="365"/>
      <c r="DG45" s="365"/>
      <c r="DH45" s="365"/>
      <c r="DI45" s="365"/>
      <c r="DJ45" s="365"/>
      <c r="DK45" s="365"/>
      <c r="DL45" s="365"/>
      <c r="DM45" s="365"/>
      <c r="DN45" s="365"/>
      <c r="DO45" s="365"/>
      <c r="DP45" s="365"/>
      <c r="DQ45" s="365"/>
      <c r="DR45" s="365"/>
      <c r="DS45" s="365"/>
      <c r="DT45" s="365"/>
      <c r="DU45" s="365"/>
      <c r="DV45" s="365"/>
      <c r="DW45" s="365"/>
      <c r="DX45" s="365"/>
      <c r="DY45" s="365"/>
      <c r="DZ45" s="365"/>
      <c r="EA45" s="365"/>
      <c r="EB45" s="365"/>
      <c r="EC45" s="365"/>
      <c r="ED45" s="365"/>
      <c r="EE45" s="365"/>
      <c r="EF45" s="365"/>
      <c r="EG45" s="365"/>
      <c r="EH45" s="365"/>
      <c r="EI45" s="365"/>
      <c r="EJ45" s="365"/>
      <c r="EK45" s="365"/>
      <c r="EL45" s="365"/>
      <c r="EM45" s="365"/>
      <c r="EN45" s="365"/>
      <c r="EO45" s="365"/>
      <c r="EP45" s="365"/>
      <c r="EQ45" s="365"/>
      <c r="ER45" s="365"/>
      <c r="ES45" s="365"/>
      <c r="ET45" s="365"/>
      <c r="EU45" s="365"/>
      <c r="EV45" s="365"/>
      <c r="EW45" s="365"/>
      <c r="EX45" s="365"/>
      <c r="EY45" s="365"/>
      <c r="EZ45" s="365"/>
      <c r="FA45" s="365"/>
      <c r="FB45" s="365"/>
      <c r="FC45" s="365"/>
      <c r="FD45" s="365"/>
      <c r="FE45" s="365"/>
      <c r="FF45" s="365"/>
      <c r="FG45" s="365"/>
      <c r="FH45" s="365"/>
      <c r="FI45" s="365"/>
      <c r="FJ45" s="365"/>
      <c r="FK45" s="365"/>
      <c r="FL45" s="365"/>
      <c r="FM45" s="365"/>
      <c r="FN45" s="365"/>
      <c r="FO45" s="365"/>
      <c r="FP45" s="365"/>
      <c r="FQ45" s="365"/>
      <c r="FR45" s="365"/>
      <c r="FS45" s="365"/>
      <c r="FT45" s="365"/>
      <c r="FU45" s="365"/>
      <c r="FV45" s="365"/>
      <c r="FW45" s="365"/>
      <c r="FX45" s="365"/>
      <c r="FY45" s="365"/>
      <c r="FZ45" s="365"/>
      <c r="GA45" s="365"/>
      <c r="GB45" s="365"/>
      <c r="GC45" s="365"/>
      <c r="GD45" s="365"/>
      <c r="GE45" s="365"/>
      <c r="GF45" s="365"/>
      <c r="GG45" s="365"/>
      <c r="GH45" s="365"/>
      <c r="GI45" s="365"/>
      <c r="GJ45" s="365"/>
      <c r="GK45" s="365"/>
      <c r="GL45" s="365"/>
      <c r="GM45" s="365"/>
      <c r="GN45" s="365"/>
      <c r="GO45" s="365"/>
      <c r="GP45" s="365"/>
      <c r="GQ45" s="365"/>
      <c r="GR45" s="365"/>
      <c r="GS45" s="365"/>
      <c r="GT45" s="365"/>
      <c r="GU45" s="365"/>
      <c r="GV45" s="365"/>
      <c r="GW45" s="365"/>
      <c r="GX45" s="365"/>
      <c r="GY45" s="365"/>
      <c r="GZ45" s="365"/>
      <c r="HA45" s="365"/>
      <c r="HB45" s="365"/>
      <c r="HC45" s="365"/>
      <c r="HD45" s="365"/>
      <c r="HE45" s="365"/>
      <c r="HF45" s="365"/>
      <c r="HG45" s="365"/>
      <c r="HH45" s="365"/>
      <c r="HI45" s="365"/>
      <c r="HJ45" s="365"/>
      <c r="HK45" s="365"/>
      <c r="HL45" s="365"/>
      <c r="HM45" s="365"/>
      <c r="HN45" s="365"/>
      <c r="HO45" s="365"/>
      <c r="HP45" s="365"/>
      <c r="HQ45" s="365"/>
      <c r="HR45" s="365"/>
      <c r="HS45" s="365"/>
      <c r="HT45" s="365"/>
      <c r="HU45" s="365"/>
      <c r="HV45" s="365"/>
      <c r="HW45" s="365"/>
      <c r="HX45" s="365"/>
      <c r="HY45" s="365"/>
      <c r="HZ45" s="365"/>
      <c r="IA45" s="365"/>
      <c r="IB45" s="365"/>
      <c r="IC45" s="365"/>
    </row>
    <row r="46" spans="1:237">
      <c r="A46" s="1183"/>
      <c r="B46" s="1184"/>
      <c r="C46" s="1184"/>
      <c r="D46" s="1243" t="s">
        <v>1154</v>
      </c>
      <c r="E46" s="1243"/>
      <c r="F46" s="1243"/>
      <c r="G46" s="1243"/>
      <c r="H46" s="1243"/>
      <c r="I46" s="1243"/>
      <c r="J46" s="1243"/>
      <c r="K46" s="1243"/>
      <c r="L46" s="1243"/>
      <c r="M46" s="1243"/>
      <c r="N46" s="1243"/>
      <c r="O46" s="1243"/>
      <c r="P46" s="1243"/>
      <c r="Q46" s="1243"/>
      <c r="R46" s="1243"/>
      <c r="S46" s="1243"/>
      <c r="T46" s="1243"/>
      <c r="U46" s="1243"/>
      <c r="V46" s="1243"/>
      <c r="W46" s="1243"/>
      <c r="X46" s="1243"/>
      <c r="Y46" s="1243"/>
      <c r="Z46" s="1243"/>
      <c r="AA46" s="1243"/>
      <c r="AB46" s="1243"/>
      <c r="AC46" s="1243"/>
      <c r="AD46" s="1243"/>
      <c r="AE46" s="1243"/>
      <c r="AF46" s="1243"/>
      <c r="AG46" s="1243"/>
      <c r="AH46" s="1243"/>
      <c r="AI46" s="1243"/>
      <c r="AJ46" s="1243"/>
      <c r="AK46" s="1243"/>
      <c r="AL46" s="1243"/>
      <c r="AM46" s="1243"/>
      <c r="AN46" s="1243"/>
      <c r="AO46" s="1243"/>
      <c r="AP46" s="1243"/>
      <c r="AQ46" s="1243"/>
      <c r="AR46" s="1243"/>
      <c r="AS46" s="1243"/>
      <c r="AT46" s="1243"/>
      <c r="AU46" s="1232"/>
      <c r="AV46" s="1232"/>
      <c r="AW46" s="1233"/>
      <c r="AX46" s="365"/>
      <c r="AY46" s="365"/>
      <c r="AZ46" s="365"/>
      <c r="BA46" s="365"/>
      <c r="BB46" s="365"/>
      <c r="BC46" s="365"/>
      <c r="BD46" s="365"/>
      <c r="BE46" s="365"/>
      <c r="BF46" s="365"/>
      <c r="BG46" s="365"/>
      <c r="BH46" s="365"/>
      <c r="BI46" s="365"/>
      <c r="BJ46" s="365"/>
      <c r="BK46" s="365"/>
      <c r="BL46" s="365"/>
      <c r="BM46" s="365"/>
      <c r="BN46" s="365"/>
      <c r="BO46" s="365"/>
      <c r="BP46" s="208" t="s">
        <v>742</v>
      </c>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c r="DJ46" s="365"/>
      <c r="DK46" s="365"/>
      <c r="DL46" s="365"/>
      <c r="DM46" s="365"/>
      <c r="DN46" s="365"/>
      <c r="DO46" s="365"/>
      <c r="DP46" s="365"/>
      <c r="DQ46" s="365"/>
      <c r="DR46" s="365"/>
      <c r="DS46" s="365"/>
      <c r="DT46" s="365"/>
      <c r="DU46" s="365"/>
      <c r="DV46" s="365"/>
      <c r="DW46" s="365"/>
      <c r="DX46" s="365"/>
      <c r="DY46" s="365"/>
      <c r="DZ46" s="365"/>
      <c r="EA46" s="365"/>
      <c r="EB46" s="365"/>
      <c r="EC46" s="365"/>
      <c r="ED46" s="365"/>
      <c r="EE46" s="365"/>
      <c r="EF46" s="365"/>
      <c r="EG46" s="365"/>
      <c r="EH46" s="365"/>
      <c r="EI46" s="365"/>
      <c r="EJ46" s="365"/>
      <c r="EK46" s="365"/>
      <c r="EL46" s="365"/>
      <c r="EM46" s="365"/>
      <c r="EN46" s="365"/>
      <c r="EO46" s="365"/>
      <c r="EP46" s="365"/>
      <c r="EQ46" s="365"/>
      <c r="ER46" s="365"/>
      <c r="ES46" s="365"/>
      <c r="ET46" s="365"/>
      <c r="EU46" s="365"/>
      <c r="EV46" s="365"/>
      <c r="EW46" s="365"/>
      <c r="EX46" s="365"/>
      <c r="EY46" s="365"/>
      <c r="EZ46" s="365"/>
      <c r="FA46" s="365"/>
      <c r="FB46" s="365"/>
      <c r="FC46" s="365"/>
      <c r="FD46" s="365"/>
      <c r="FE46" s="365"/>
      <c r="FF46" s="365"/>
      <c r="FG46" s="365"/>
      <c r="FH46" s="365"/>
      <c r="FI46" s="365"/>
      <c r="FJ46" s="365"/>
      <c r="FK46" s="365"/>
      <c r="FL46" s="365"/>
      <c r="FM46" s="365"/>
      <c r="FN46" s="365"/>
      <c r="FO46" s="365"/>
      <c r="FP46" s="365"/>
      <c r="FQ46" s="365"/>
      <c r="FR46" s="365"/>
      <c r="FS46" s="365"/>
      <c r="FT46" s="365"/>
      <c r="FU46" s="365"/>
      <c r="FV46" s="365"/>
      <c r="FW46" s="365"/>
      <c r="FX46" s="365"/>
      <c r="FY46" s="365"/>
      <c r="FZ46" s="365"/>
      <c r="GA46" s="365"/>
      <c r="GB46" s="365"/>
      <c r="GC46" s="365"/>
      <c r="GD46" s="365"/>
      <c r="GE46" s="365"/>
      <c r="GF46" s="365"/>
      <c r="GG46" s="365"/>
      <c r="GH46" s="365"/>
      <c r="GI46" s="365"/>
      <c r="GJ46" s="365"/>
      <c r="GK46" s="365"/>
      <c r="GL46" s="365"/>
      <c r="GM46" s="365"/>
      <c r="GN46" s="365"/>
      <c r="GO46" s="365"/>
      <c r="GP46" s="365"/>
      <c r="GQ46" s="365"/>
      <c r="GR46" s="365"/>
      <c r="GS46" s="365"/>
      <c r="GT46" s="365"/>
      <c r="GU46" s="365"/>
      <c r="GV46" s="365"/>
      <c r="GW46" s="365"/>
      <c r="GX46" s="365"/>
      <c r="GY46" s="365"/>
      <c r="GZ46" s="365"/>
      <c r="HA46" s="365"/>
      <c r="HB46" s="365"/>
      <c r="HC46" s="365"/>
      <c r="HD46" s="365"/>
      <c r="HE46" s="365"/>
      <c r="HF46" s="365"/>
      <c r="HG46" s="365"/>
      <c r="HH46" s="365"/>
      <c r="HI46" s="365"/>
      <c r="HJ46" s="365"/>
      <c r="HK46" s="365"/>
      <c r="HL46" s="365"/>
      <c r="HM46" s="365"/>
      <c r="HN46" s="365"/>
      <c r="HO46" s="365"/>
      <c r="HP46" s="365"/>
      <c r="HQ46" s="365"/>
      <c r="HR46" s="365"/>
      <c r="HS46" s="365"/>
      <c r="HT46" s="365"/>
      <c r="HU46" s="365"/>
      <c r="HV46" s="365"/>
      <c r="HW46" s="365"/>
      <c r="HX46" s="365"/>
      <c r="HY46" s="365"/>
      <c r="HZ46" s="365"/>
      <c r="IA46" s="365"/>
      <c r="IB46" s="365"/>
      <c r="IC46" s="365"/>
    </row>
    <row r="47" spans="1:237">
      <c r="A47" s="1183"/>
      <c r="B47" s="1184"/>
      <c r="C47" s="1184"/>
      <c r="D47" s="1243"/>
      <c r="E47" s="1243"/>
      <c r="F47" s="1243"/>
      <c r="G47" s="1243"/>
      <c r="H47" s="1243"/>
      <c r="I47" s="1243"/>
      <c r="J47" s="1243"/>
      <c r="K47" s="1243"/>
      <c r="L47" s="1243"/>
      <c r="M47" s="1243"/>
      <c r="N47" s="1243"/>
      <c r="O47" s="1243"/>
      <c r="P47" s="1243"/>
      <c r="Q47" s="1243"/>
      <c r="R47" s="1243"/>
      <c r="S47" s="1243"/>
      <c r="T47" s="1243"/>
      <c r="U47" s="1243"/>
      <c r="V47" s="1243"/>
      <c r="W47" s="1243"/>
      <c r="X47" s="1243"/>
      <c r="Y47" s="1243"/>
      <c r="Z47" s="1243"/>
      <c r="AA47" s="1243"/>
      <c r="AB47" s="1243"/>
      <c r="AC47" s="1243"/>
      <c r="AD47" s="1243"/>
      <c r="AE47" s="1243"/>
      <c r="AF47" s="1243"/>
      <c r="AG47" s="1243"/>
      <c r="AH47" s="1243"/>
      <c r="AI47" s="1243"/>
      <c r="AJ47" s="1243"/>
      <c r="AK47" s="1243"/>
      <c r="AL47" s="1243"/>
      <c r="AM47" s="1243"/>
      <c r="AN47" s="1243"/>
      <c r="AO47" s="1243"/>
      <c r="AP47" s="1243"/>
      <c r="AQ47" s="1243"/>
      <c r="AR47" s="1243"/>
      <c r="AS47" s="1243"/>
      <c r="AT47" s="1243"/>
      <c r="AU47" s="1232"/>
      <c r="AV47" s="1232"/>
      <c r="AW47" s="1233"/>
      <c r="AX47" s="365"/>
      <c r="AY47" s="365"/>
      <c r="AZ47" s="365"/>
      <c r="BA47" s="365"/>
      <c r="BB47" s="365"/>
      <c r="BC47" s="365"/>
      <c r="BD47" s="365"/>
      <c r="BE47" s="365"/>
      <c r="BF47" s="365"/>
      <c r="BG47" s="365"/>
      <c r="BH47" s="365"/>
      <c r="BI47" s="365"/>
      <c r="BJ47" s="365"/>
      <c r="BK47" s="365"/>
      <c r="BL47" s="365"/>
      <c r="BM47" s="365"/>
      <c r="BN47" s="365"/>
      <c r="BO47" s="365"/>
      <c r="BP47" s="208" t="s">
        <v>745</v>
      </c>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c r="DJ47" s="365"/>
      <c r="DK47" s="365"/>
      <c r="DL47" s="365"/>
      <c r="DM47" s="365"/>
      <c r="DN47" s="365"/>
      <c r="DO47" s="365"/>
      <c r="DP47" s="365"/>
      <c r="DQ47" s="365"/>
      <c r="DR47" s="365"/>
      <c r="DS47" s="365"/>
      <c r="DT47" s="365"/>
      <c r="DU47" s="365"/>
      <c r="DV47" s="365"/>
      <c r="DW47" s="365"/>
      <c r="DX47" s="365"/>
      <c r="DY47" s="365"/>
      <c r="DZ47" s="365"/>
      <c r="EA47" s="365"/>
      <c r="EB47" s="365"/>
      <c r="EC47" s="365"/>
      <c r="ED47" s="365"/>
      <c r="EE47" s="365"/>
      <c r="EF47" s="365"/>
      <c r="EG47" s="365"/>
      <c r="EH47" s="365"/>
      <c r="EI47" s="365"/>
      <c r="EJ47" s="365"/>
      <c r="EK47" s="365"/>
      <c r="EL47" s="365"/>
      <c r="EM47" s="365"/>
      <c r="EN47" s="365"/>
      <c r="EO47" s="365"/>
      <c r="EP47" s="365"/>
      <c r="EQ47" s="365"/>
      <c r="ER47" s="365"/>
      <c r="ES47" s="365"/>
      <c r="ET47" s="365"/>
      <c r="EU47" s="365"/>
      <c r="EV47" s="365"/>
      <c r="EW47" s="365"/>
      <c r="EX47" s="365"/>
      <c r="EY47" s="365"/>
      <c r="EZ47" s="365"/>
      <c r="FA47" s="365"/>
      <c r="FB47" s="365"/>
      <c r="FC47" s="365"/>
      <c r="FD47" s="365"/>
      <c r="FE47" s="365"/>
      <c r="FF47" s="365"/>
      <c r="FG47" s="365"/>
      <c r="FH47" s="365"/>
      <c r="FI47" s="365"/>
      <c r="FJ47" s="365"/>
      <c r="FK47" s="365"/>
      <c r="FL47" s="365"/>
      <c r="FM47" s="365"/>
      <c r="FN47" s="365"/>
      <c r="FO47" s="365"/>
      <c r="FP47" s="365"/>
      <c r="FQ47" s="365"/>
      <c r="FR47" s="365"/>
      <c r="FS47" s="365"/>
      <c r="FT47" s="365"/>
      <c r="FU47" s="365"/>
      <c r="FV47" s="365"/>
      <c r="FW47" s="365"/>
      <c r="FX47" s="365"/>
      <c r="FY47" s="365"/>
      <c r="FZ47" s="365"/>
      <c r="GA47" s="365"/>
      <c r="GB47" s="365"/>
      <c r="GC47" s="365"/>
      <c r="GD47" s="365"/>
      <c r="GE47" s="365"/>
      <c r="GF47" s="365"/>
      <c r="GG47" s="365"/>
      <c r="GH47" s="365"/>
      <c r="GI47" s="365"/>
      <c r="GJ47" s="365"/>
      <c r="GK47" s="365"/>
      <c r="GL47" s="365"/>
      <c r="GM47" s="365"/>
      <c r="GN47" s="365"/>
      <c r="GO47" s="365"/>
      <c r="GP47" s="365"/>
      <c r="GQ47" s="365"/>
      <c r="GR47" s="365"/>
      <c r="GS47" s="365"/>
      <c r="GT47" s="365"/>
      <c r="GU47" s="365"/>
      <c r="GV47" s="365"/>
      <c r="GW47" s="365"/>
      <c r="GX47" s="365"/>
      <c r="GY47" s="365"/>
      <c r="GZ47" s="365"/>
      <c r="HA47" s="365"/>
      <c r="HB47" s="365"/>
      <c r="HC47" s="365"/>
      <c r="HD47" s="365"/>
      <c r="HE47" s="365"/>
      <c r="HF47" s="365"/>
      <c r="HG47" s="365"/>
      <c r="HH47" s="365"/>
      <c r="HI47" s="365"/>
      <c r="HJ47" s="365"/>
      <c r="HK47" s="365"/>
      <c r="HL47" s="365"/>
      <c r="HM47" s="365"/>
      <c r="HN47" s="365"/>
      <c r="HO47" s="365"/>
      <c r="HP47" s="365"/>
      <c r="HQ47" s="365"/>
      <c r="HR47" s="365"/>
      <c r="HS47" s="365"/>
      <c r="HT47" s="365"/>
      <c r="HU47" s="365"/>
      <c r="HV47" s="365"/>
      <c r="HW47" s="365"/>
      <c r="HX47" s="365"/>
      <c r="HY47" s="365"/>
      <c r="HZ47" s="365"/>
      <c r="IA47" s="365"/>
      <c r="IB47" s="365"/>
      <c r="IC47" s="365"/>
    </row>
    <row r="48" spans="1:237">
      <c r="A48" s="1183"/>
      <c r="B48" s="1184"/>
      <c r="C48" s="1184"/>
      <c r="D48" s="1227" t="s">
        <v>1144</v>
      </c>
      <c r="E48" s="1227"/>
      <c r="F48" s="122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c r="AG48" s="1227"/>
      <c r="AH48" s="1227"/>
      <c r="AI48" s="1227"/>
      <c r="AJ48" s="1227"/>
      <c r="AK48" s="1227"/>
      <c r="AL48" s="1227"/>
      <c r="AM48" s="1227"/>
      <c r="AN48" s="1227"/>
      <c r="AO48" s="1227"/>
      <c r="AP48" s="1227"/>
      <c r="AQ48" s="1227"/>
      <c r="AR48" s="1227"/>
      <c r="AS48" s="1227"/>
      <c r="AT48" s="1227"/>
      <c r="AU48" s="1232"/>
      <c r="AV48" s="1232"/>
      <c r="AW48" s="1233"/>
      <c r="AX48" s="365"/>
      <c r="AY48" s="365"/>
      <c r="AZ48" s="365"/>
      <c r="BA48" s="365"/>
      <c r="BB48" s="365"/>
      <c r="BC48" s="365"/>
      <c r="BD48" s="365"/>
      <c r="BE48" s="365"/>
      <c r="BF48" s="365"/>
      <c r="BG48" s="365"/>
      <c r="BH48" s="365"/>
      <c r="BI48" s="365"/>
      <c r="BJ48" s="365"/>
      <c r="BK48" s="365"/>
      <c r="BL48" s="365"/>
      <c r="BM48" s="365"/>
      <c r="BN48" s="365"/>
      <c r="BO48" s="365"/>
      <c r="BP48" s="208" t="s">
        <v>539</v>
      </c>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c r="DJ48" s="365"/>
      <c r="DK48" s="365"/>
      <c r="DL48" s="365"/>
      <c r="DM48" s="365"/>
      <c r="DN48" s="365"/>
      <c r="DO48" s="365"/>
      <c r="DP48" s="365"/>
      <c r="DQ48" s="365"/>
      <c r="DR48" s="365"/>
      <c r="DS48" s="365"/>
      <c r="DT48" s="365"/>
      <c r="DU48" s="365"/>
      <c r="DV48" s="365"/>
      <c r="DW48" s="365"/>
      <c r="DX48" s="365"/>
      <c r="DY48" s="365"/>
      <c r="DZ48" s="365"/>
      <c r="EA48" s="365"/>
      <c r="EB48" s="365"/>
      <c r="EC48" s="365"/>
      <c r="ED48" s="365"/>
      <c r="EE48" s="365"/>
      <c r="EF48" s="365"/>
      <c r="EG48" s="365"/>
      <c r="EH48" s="365"/>
      <c r="EI48" s="365"/>
      <c r="EJ48" s="365"/>
      <c r="EK48" s="365"/>
      <c r="EL48" s="365"/>
      <c r="EM48" s="365"/>
      <c r="EN48" s="365"/>
      <c r="EO48" s="365"/>
      <c r="EP48" s="365"/>
      <c r="EQ48" s="365"/>
      <c r="ER48" s="365"/>
      <c r="ES48" s="365"/>
      <c r="ET48" s="365"/>
      <c r="EU48" s="365"/>
      <c r="EV48" s="365"/>
      <c r="EW48" s="365"/>
      <c r="EX48" s="365"/>
      <c r="EY48" s="365"/>
      <c r="EZ48" s="365"/>
      <c r="FA48" s="365"/>
      <c r="FB48" s="365"/>
      <c r="FC48" s="365"/>
      <c r="FD48" s="365"/>
      <c r="FE48" s="365"/>
      <c r="FF48" s="365"/>
      <c r="FG48" s="365"/>
      <c r="FH48" s="365"/>
      <c r="FI48" s="365"/>
      <c r="FJ48" s="365"/>
      <c r="FK48" s="365"/>
      <c r="FL48" s="365"/>
      <c r="FM48" s="365"/>
      <c r="FN48" s="365"/>
      <c r="FO48" s="365"/>
      <c r="FP48" s="365"/>
      <c r="FQ48" s="365"/>
      <c r="FR48" s="365"/>
      <c r="FS48" s="365"/>
      <c r="FT48" s="365"/>
      <c r="FU48" s="365"/>
      <c r="FV48" s="365"/>
      <c r="FW48" s="365"/>
      <c r="FX48" s="365"/>
      <c r="FY48" s="365"/>
      <c r="FZ48" s="365"/>
      <c r="GA48" s="365"/>
      <c r="GB48" s="365"/>
      <c r="GC48" s="365"/>
      <c r="GD48" s="365"/>
      <c r="GE48" s="365"/>
      <c r="GF48" s="365"/>
      <c r="GG48" s="365"/>
      <c r="GH48" s="365"/>
      <c r="GI48" s="365"/>
      <c r="GJ48" s="365"/>
      <c r="GK48" s="365"/>
      <c r="GL48" s="365"/>
      <c r="GM48" s="365"/>
      <c r="GN48" s="365"/>
      <c r="GO48" s="365"/>
      <c r="GP48" s="365"/>
      <c r="GQ48" s="365"/>
      <c r="GR48" s="365"/>
      <c r="GS48" s="365"/>
      <c r="GT48" s="365"/>
      <c r="GU48" s="365"/>
      <c r="GV48" s="365"/>
      <c r="GW48" s="365"/>
      <c r="GX48" s="365"/>
      <c r="GY48" s="365"/>
      <c r="GZ48" s="365"/>
      <c r="HA48" s="365"/>
      <c r="HB48" s="365"/>
      <c r="HC48" s="365"/>
      <c r="HD48" s="365"/>
      <c r="HE48" s="365"/>
      <c r="HF48" s="365"/>
      <c r="HG48" s="365"/>
      <c r="HH48" s="365"/>
      <c r="HI48" s="365"/>
      <c r="HJ48" s="365"/>
      <c r="HK48" s="365"/>
      <c r="HL48" s="365"/>
      <c r="HM48" s="365"/>
      <c r="HN48" s="365"/>
      <c r="HO48" s="365"/>
      <c r="HP48" s="365"/>
      <c r="HQ48" s="365"/>
      <c r="HR48" s="365"/>
      <c r="HS48" s="365"/>
      <c r="HT48" s="365"/>
      <c r="HU48" s="365"/>
      <c r="HV48" s="365"/>
      <c r="HW48" s="365"/>
      <c r="HX48" s="365"/>
      <c r="HY48" s="365"/>
      <c r="HZ48" s="365"/>
      <c r="IA48" s="365"/>
      <c r="IB48" s="365"/>
      <c r="IC48" s="365"/>
    </row>
    <row r="49" spans="1:237">
      <c r="A49" s="1183"/>
      <c r="B49" s="1184"/>
      <c r="C49" s="1184"/>
      <c r="D49" s="1227"/>
      <c r="E49" s="1227"/>
      <c r="F49" s="1227"/>
      <c r="G49" s="1227"/>
      <c r="H49" s="1227"/>
      <c r="I49" s="1227"/>
      <c r="J49" s="1227"/>
      <c r="K49" s="1227"/>
      <c r="L49" s="1227"/>
      <c r="M49" s="1227"/>
      <c r="N49" s="1227"/>
      <c r="O49" s="1227"/>
      <c r="P49" s="1227"/>
      <c r="Q49" s="1227"/>
      <c r="R49" s="1227"/>
      <c r="S49" s="1227"/>
      <c r="T49" s="1227"/>
      <c r="U49" s="1227"/>
      <c r="V49" s="1227"/>
      <c r="W49" s="1227"/>
      <c r="X49" s="1227"/>
      <c r="Y49" s="1227"/>
      <c r="Z49" s="1227"/>
      <c r="AA49" s="1227"/>
      <c r="AB49" s="1227"/>
      <c r="AC49" s="1227"/>
      <c r="AD49" s="1227"/>
      <c r="AE49" s="1227"/>
      <c r="AF49" s="1227"/>
      <c r="AG49" s="1227"/>
      <c r="AH49" s="1227"/>
      <c r="AI49" s="1227"/>
      <c r="AJ49" s="1227"/>
      <c r="AK49" s="1227"/>
      <c r="AL49" s="1227"/>
      <c r="AM49" s="1227"/>
      <c r="AN49" s="1227"/>
      <c r="AO49" s="1227"/>
      <c r="AP49" s="1227"/>
      <c r="AQ49" s="1227"/>
      <c r="AR49" s="1227"/>
      <c r="AS49" s="1227"/>
      <c r="AT49" s="1227"/>
      <c r="AU49" s="1232"/>
      <c r="AV49" s="1232"/>
      <c r="AW49" s="1233"/>
      <c r="AX49" s="365"/>
      <c r="AY49" s="365"/>
      <c r="AZ49" s="365"/>
      <c r="BA49" s="365"/>
      <c r="BB49" s="365"/>
      <c r="BC49" s="365"/>
      <c r="BD49" s="365"/>
      <c r="BE49" s="365"/>
      <c r="BF49" s="365"/>
      <c r="BG49" s="365"/>
      <c r="BH49" s="365"/>
      <c r="BI49" s="365"/>
      <c r="BJ49" s="365"/>
      <c r="BK49" s="365"/>
      <c r="BL49" s="365"/>
      <c r="BM49" s="365"/>
      <c r="BN49" s="365"/>
      <c r="BO49" s="365"/>
      <c r="BP49" s="208" t="s">
        <v>749</v>
      </c>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5"/>
      <c r="DQ49" s="365"/>
      <c r="DR49" s="365"/>
      <c r="DS49" s="365"/>
      <c r="DT49" s="365"/>
      <c r="DU49" s="365"/>
      <c r="DV49" s="365"/>
      <c r="DW49" s="365"/>
      <c r="DX49" s="365"/>
      <c r="DY49" s="365"/>
      <c r="DZ49" s="365"/>
      <c r="EA49" s="365"/>
      <c r="EB49" s="365"/>
      <c r="EC49" s="365"/>
      <c r="ED49" s="365"/>
      <c r="EE49" s="365"/>
      <c r="EF49" s="365"/>
      <c r="EG49" s="365"/>
      <c r="EH49" s="365"/>
      <c r="EI49" s="365"/>
      <c r="EJ49" s="365"/>
      <c r="EK49" s="365"/>
      <c r="EL49" s="365"/>
      <c r="EM49" s="365"/>
      <c r="EN49" s="365"/>
      <c r="EO49" s="365"/>
      <c r="EP49" s="365"/>
      <c r="EQ49" s="365"/>
      <c r="ER49" s="365"/>
      <c r="ES49" s="365"/>
      <c r="ET49" s="365"/>
      <c r="EU49" s="365"/>
      <c r="EV49" s="365"/>
      <c r="EW49" s="365"/>
      <c r="EX49" s="365"/>
      <c r="EY49" s="365"/>
      <c r="EZ49" s="365"/>
      <c r="FA49" s="365"/>
      <c r="FB49" s="365"/>
      <c r="FC49" s="365"/>
      <c r="FD49" s="365"/>
      <c r="FE49" s="365"/>
      <c r="FF49" s="365"/>
      <c r="FG49" s="365"/>
      <c r="FH49" s="365"/>
      <c r="FI49" s="365"/>
      <c r="FJ49" s="365"/>
      <c r="FK49" s="365"/>
      <c r="FL49" s="365"/>
      <c r="FM49" s="365"/>
      <c r="FN49" s="365"/>
      <c r="FO49" s="365"/>
      <c r="FP49" s="365"/>
      <c r="FQ49" s="365"/>
      <c r="FR49" s="365"/>
      <c r="FS49" s="365"/>
      <c r="FT49" s="365"/>
      <c r="FU49" s="365"/>
      <c r="FV49" s="365"/>
      <c r="FW49" s="365"/>
      <c r="FX49" s="365"/>
      <c r="FY49" s="365"/>
      <c r="FZ49" s="365"/>
      <c r="GA49" s="365"/>
      <c r="GB49" s="365"/>
      <c r="GC49" s="365"/>
      <c r="GD49" s="365"/>
      <c r="GE49" s="365"/>
      <c r="GF49" s="365"/>
      <c r="GG49" s="365"/>
      <c r="GH49" s="365"/>
      <c r="GI49" s="365"/>
      <c r="GJ49" s="365"/>
      <c r="GK49" s="365"/>
      <c r="GL49" s="365"/>
      <c r="GM49" s="365"/>
      <c r="GN49" s="365"/>
      <c r="GO49" s="365"/>
      <c r="GP49" s="365"/>
      <c r="GQ49" s="365"/>
      <c r="GR49" s="365"/>
      <c r="GS49" s="365"/>
      <c r="GT49" s="365"/>
      <c r="GU49" s="365"/>
      <c r="GV49" s="365"/>
      <c r="GW49" s="365"/>
      <c r="GX49" s="365"/>
      <c r="GY49" s="365"/>
      <c r="GZ49" s="365"/>
      <c r="HA49" s="365"/>
      <c r="HB49" s="365"/>
      <c r="HC49" s="365"/>
      <c r="HD49" s="365"/>
      <c r="HE49" s="365"/>
      <c r="HF49" s="365"/>
      <c r="HG49" s="365"/>
      <c r="HH49" s="365"/>
      <c r="HI49" s="365"/>
      <c r="HJ49" s="365"/>
      <c r="HK49" s="365"/>
      <c r="HL49" s="365"/>
      <c r="HM49" s="365"/>
      <c r="HN49" s="365"/>
      <c r="HO49" s="365"/>
      <c r="HP49" s="365"/>
      <c r="HQ49" s="365"/>
      <c r="HR49" s="365"/>
      <c r="HS49" s="365"/>
      <c r="HT49" s="365"/>
      <c r="HU49" s="365"/>
      <c r="HV49" s="365"/>
      <c r="HW49" s="365"/>
      <c r="HX49" s="365"/>
      <c r="HY49" s="365"/>
      <c r="HZ49" s="365"/>
      <c r="IA49" s="365"/>
      <c r="IB49" s="365"/>
      <c r="IC49" s="365"/>
    </row>
    <row r="50" spans="1:237">
      <c r="A50" s="1183"/>
      <c r="B50" s="1184"/>
      <c r="C50" s="1184"/>
      <c r="D50" s="1243" t="s">
        <v>1155</v>
      </c>
      <c r="E50" s="1243"/>
      <c r="F50" s="1243"/>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3"/>
      <c r="AH50" s="1243"/>
      <c r="AI50" s="1243"/>
      <c r="AJ50" s="1243"/>
      <c r="AK50" s="1243"/>
      <c r="AL50" s="1243"/>
      <c r="AM50" s="1243"/>
      <c r="AN50" s="1243"/>
      <c r="AO50" s="1243"/>
      <c r="AP50" s="1243"/>
      <c r="AQ50" s="1243"/>
      <c r="AR50" s="1243"/>
      <c r="AS50" s="1243"/>
      <c r="AT50" s="1243"/>
      <c r="AU50" s="1232"/>
      <c r="AV50" s="1232"/>
      <c r="AW50" s="1233"/>
      <c r="AX50" s="365"/>
      <c r="AY50" s="365"/>
      <c r="AZ50" s="365"/>
      <c r="BA50" s="365"/>
      <c r="BB50" s="365"/>
      <c r="BC50" s="365"/>
      <c r="BD50" s="365"/>
      <c r="BE50" s="365"/>
      <c r="BF50" s="365"/>
      <c r="BG50" s="365"/>
      <c r="BH50" s="365"/>
      <c r="BI50" s="365"/>
      <c r="BJ50" s="365"/>
      <c r="BK50" s="365"/>
      <c r="BL50" s="365"/>
      <c r="BM50" s="365"/>
      <c r="BN50" s="365"/>
      <c r="BO50" s="365"/>
      <c r="BP50" s="208" t="s">
        <v>751</v>
      </c>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c r="DR50" s="365"/>
      <c r="DS50" s="365"/>
      <c r="DT50" s="365"/>
      <c r="DU50" s="365"/>
      <c r="DV50" s="365"/>
      <c r="DW50" s="365"/>
      <c r="DX50" s="365"/>
      <c r="DY50" s="365"/>
      <c r="DZ50" s="365"/>
      <c r="EA50" s="365"/>
      <c r="EB50" s="365"/>
      <c r="EC50" s="365"/>
      <c r="ED50" s="365"/>
      <c r="EE50" s="365"/>
      <c r="EF50" s="365"/>
      <c r="EG50" s="365"/>
      <c r="EH50" s="365"/>
      <c r="EI50" s="365"/>
      <c r="EJ50" s="365"/>
      <c r="EK50" s="365"/>
      <c r="EL50" s="365"/>
      <c r="EM50" s="365"/>
      <c r="EN50" s="365"/>
      <c r="EO50" s="365"/>
      <c r="EP50" s="365"/>
      <c r="EQ50" s="365"/>
      <c r="ER50" s="365"/>
      <c r="ES50" s="365"/>
      <c r="ET50" s="365"/>
      <c r="EU50" s="365"/>
      <c r="EV50" s="365"/>
      <c r="EW50" s="365"/>
      <c r="EX50" s="365"/>
      <c r="EY50" s="365"/>
      <c r="EZ50" s="365"/>
      <c r="FA50" s="365"/>
      <c r="FB50" s="365"/>
      <c r="FC50" s="365"/>
      <c r="FD50" s="365"/>
      <c r="FE50" s="365"/>
      <c r="FF50" s="365"/>
      <c r="FG50" s="365"/>
      <c r="FH50" s="365"/>
      <c r="FI50" s="365"/>
      <c r="FJ50" s="365"/>
      <c r="FK50" s="365"/>
      <c r="FL50" s="365"/>
      <c r="FM50" s="365"/>
      <c r="FN50" s="365"/>
      <c r="FO50" s="365"/>
      <c r="FP50" s="365"/>
      <c r="FQ50" s="365"/>
      <c r="FR50" s="365"/>
      <c r="FS50" s="365"/>
      <c r="FT50" s="365"/>
      <c r="FU50" s="365"/>
      <c r="FV50" s="365"/>
      <c r="FW50" s="365"/>
      <c r="FX50" s="365"/>
      <c r="FY50" s="365"/>
      <c r="FZ50" s="365"/>
      <c r="GA50" s="365"/>
      <c r="GB50" s="365"/>
      <c r="GC50" s="365"/>
      <c r="GD50" s="365"/>
      <c r="GE50" s="365"/>
      <c r="GF50" s="365"/>
      <c r="GG50" s="365"/>
      <c r="GH50" s="365"/>
      <c r="GI50" s="365"/>
      <c r="GJ50" s="365"/>
      <c r="GK50" s="365"/>
      <c r="GL50" s="365"/>
      <c r="GM50" s="365"/>
      <c r="GN50" s="365"/>
      <c r="GO50" s="365"/>
      <c r="GP50" s="365"/>
      <c r="GQ50" s="365"/>
      <c r="GR50" s="365"/>
      <c r="GS50" s="365"/>
      <c r="GT50" s="365"/>
      <c r="GU50" s="365"/>
      <c r="GV50" s="365"/>
      <c r="GW50" s="365"/>
      <c r="GX50" s="365"/>
      <c r="GY50" s="365"/>
      <c r="GZ50" s="365"/>
      <c r="HA50" s="365"/>
      <c r="HB50" s="365"/>
      <c r="HC50" s="365"/>
      <c r="HD50" s="365"/>
      <c r="HE50" s="365"/>
      <c r="HF50" s="365"/>
      <c r="HG50" s="365"/>
      <c r="HH50" s="365"/>
      <c r="HI50" s="365"/>
      <c r="HJ50" s="365"/>
      <c r="HK50" s="365"/>
      <c r="HL50" s="365"/>
      <c r="HM50" s="365"/>
      <c r="HN50" s="365"/>
      <c r="HO50" s="365"/>
      <c r="HP50" s="365"/>
      <c r="HQ50" s="365"/>
      <c r="HR50" s="365"/>
      <c r="HS50" s="365"/>
      <c r="HT50" s="365"/>
      <c r="HU50" s="365"/>
      <c r="HV50" s="365"/>
      <c r="HW50" s="365"/>
      <c r="HX50" s="365"/>
      <c r="HY50" s="365"/>
      <c r="HZ50" s="365"/>
      <c r="IA50" s="365"/>
      <c r="IB50" s="365"/>
      <c r="IC50" s="365"/>
    </row>
    <row r="51" spans="1:237">
      <c r="A51" s="1183"/>
      <c r="B51" s="1184"/>
      <c r="C51" s="1184"/>
      <c r="D51" s="1243"/>
      <c r="E51" s="1243"/>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3"/>
      <c r="AT51" s="1243"/>
      <c r="AU51" s="1232"/>
      <c r="AV51" s="1232"/>
      <c r="AW51" s="1233"/>
      <c r="AX51" s="365"/>
      <c r="AY51" s="365"/>
      <c r="AZ51" s="365"/>
      <c r="BA51" s="365"/>
      <c r="BB51" s="365"/>
      <c r="BC51" s="365"/>
      <c r="BD51" s="365"/>
      <c r="BE51" s="365"/>
      <c r="BF51" s="365"/>
      <c r="BG51" s="365"/>
      <c r="BH51" s="365"/>
      <c r="BI51" s="365"/>
      <c r="BJ51" s="365"/>
      <c r="BK51" s="365"/>
      <c r="BL51" s="365"/>
      <c r="BM51" s="365"/>
      <c r="BN51" s="365"/>
      <c r="BO51" s="365"/>
      <c r="BP51" s="208" t="s">
        <v>753</v>
      </c>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c r="EO51" s="365"/>
      <c r="EP51" s="365"/>
      <c r="EQ51" s="365"/>
      <c r="ER51" s="365"/>
      <c r="ES51" s="365"/>
      <c r="ET51" s="365"/>
      <c r="EU51" s="365"/>
      <c r="EV51" s="365"/>
      <c r="EW51" s="365"/>
      <c r="EX51" s="365"/>
      <c r="EY51" s="365"/>
      <c r="EZ51" s="365"/>
      <c r="FA51" s="365"/>
      <c r="FB51" s="365"/>
      <c r="FC51" s="365"/>
      <c r="FD51" s="365"/>
      <c r="FE51" s="365"/>
      <c r="FF51" s="365"/>
      <c r="FG51" s="365"/>
      <c r="FH51" s="365"/>
      <c r="FI51" s="365"/>
      <c r="FJ51" s="365"/>
      <c r="FK51" s="365"/>
      <c r="FL51" s="365"/>
      <c r="FM51" s="365"/>
      <c r="FN51" s="365"/>
      <c r="FO51" s="365"/>
      <c r="FP51" s="365"/>
      <c r="FQ51" s="365"/>
      <c r="FR51" s="365"/>
      <c r="FS51" s="365"/>
      <c r="FT51" s="365"/>
      <c r="FU51" s="365"/>
      <c r="FV51" s="365"/>
      <c r="FW51" s="365"/>
      <c r="FX51" s="365"/>
      <c r="FY51" s="365"/>
      <c r="FZ51" s="365"/>
      <c r="GA51" s="365"/>
      <c r="GB51" s="365"/>
      <c r="GC51" s="365"/>
      <c r="GD51" s="365"/>
      <c r="GE51" s="365"/>
      <c r="GF51" s="365"/>
      <c r="GG51" s="365"/>
      <c r="GH51" s="365"/>
      <c r="GI51" s="365"/>
      <c r="GJ51" s="365"/>
      <c r="GK51" s="365"/>
      <c r="GL51" s="365"/>
      <c r="GM51" s="365"/>
      <c r="GN51" s="365"/>
      <c r="GO51" s="365"/>
      <c r="GP51" s="365"/>
      <c r="GQ51" s="365"/>
      <c r="GR51" s="365"/>
      <c r="GS51" s="365"/>
      <c r="GT51" s="365"/>
      <c r="GU51" s="365"/>
      <c r="GV51" s="365"/>
      <c r="GW51" s="365"/>
      <c r="GX51" s="365"/>
      <c r="GY51" s="365"/>
      <c r="GZ51" s="365"/>
      <c r="HA51" s="365"/>
      <c r="HB51" s="365"/>
      <c r="HC51" s="365"/>
      <c r="HD51" s="365"/>
      <c r="HE51" s="365"/>
      <c r="HF51" s="365"/>
      <c r="HG51" s="365"/>
      <c r="HH51" s="365"/>
      <c r="HI51" s="365"/>
      <c r="HJ51" s="365"/>
      <c r="HK51" s="365"/>
      <c r="HL51" s="365"/>
      <c r="HM51" s="365"/>
      <c r="HN51" s="365"/>
      <c r="HO51" s="365"/>
      <c r="HP51" s="365"/>
      <c r="HQ51" s="365"/>
      <c r="HR51" s="365"/>
      <c r="HS51" s="365"/>
      <c r="HT51" s="365"/>
      <c r="HU51" s="365"/>
      <c r="HV51" s="365"/>
      <c r="HW51" s="365"/>
      <c r="HX51" s="365"/>
      <c r="HY51" s="365"/>
      <c r="HZ51" s="365"/>
      <c r="IA51" s="365"/>
      <c r="IB51" s="365"/>
      <c r="IC51" s="365"/>
    </row>
    <row r="52" spans="1:237">
      <c r="A52" s="1183"/>
      <c r="B52" s="1184"/>
      <c r="C52" s="1184"/>
      <c r="D52" s="1243" t="s">
        <v>1156</v>
      </c>
      <c r="E52" s="1243"/>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T52" s="1243"/>
      <c r="AU52" s="1232"/>
      <c r="AV52" s="1232"/>
      <c r="AW52" s="1233"/>
      <c r="AX52" s="365"/>
      <c r="AY52" s="365"/>
      <c r="AZ52" s="365"/>
      <c r="BA52" s="365"/>
      <c r="BB52" s="365"/>
      <c r="BC52" s="365"/>
      <c r="BD52" s="365"/>
      <c r="BE52" s="365"/>
      <c r="BF52" s="365"/>
      <c r="BG52" s="365"/>
      <c r="BH52" s="365"/>
      <c r="BI52" s="365"/>
      <c r="BJ52" s="365"/>
      <c r="BK52" s="365"/>
      <c r="BL52" s="365"/>
      <c r="BM52" s="365"/>
      <c r="BN52" s="365"/>
      <c r="BO52" s="365"/>
      <c r="BP52" s="208" t="s">
        <v>755</v>
      </c>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c r="DR52" s="365"/>
      <c r="DS52" s="365"/>
      <c r="DT52" s="365"/>
      <c r="DU52" s="365"/>
      <c r="DV52" s="365"/>
      <c r="DW52" s="365"/>
      <c r="DX52" s="365"/>
      <c r="DY52" s="365"/>
      <c r="DZ52" s="365"/>
      <c r="EA52" s="365"/>
      <c r="EB52" s="365"/>
      <c r="EC52" s="365"/>
      <c r="ED52" s="365"/>
      <c r="EE52" s="365"/>
      <c r="EF52" s="365"/>
      <c r="EG52" s="365"/>
      <c r="EH52" s="365"/>
      <c r="EI52" s="365"/>
      <c r="EJ52" s="365"/>
      <c r="EK52" s="365"/>
      <c r="EL52" s="365"/>
      <c r="EM52" s="365"/>
      <c r="EN52" s="365"/>
      <c r="EO52" s="365"/>
      <c r="EP52" s="365"/>
      <c r="EQ52" s="365"/>
      <c r="ER52" s="365"/>
      <c r="ES52" s="365"/>
      <c r="ET52" s="365"/>
      <c r="EU52" s="365"/>
      <c r="EV52" s="365"/>
      <c r="EW52" s="365"/>
      <c r="EX52" s="365"/>
      <c r="EY52" s="365"/>
      <c r="EZ52" s="365"/>
      <c r="FA52" s="365"/>
      <c r="FB52" s="365"/>
      <c r="FC52" s="365"/>
      <c r="FD52" s="365"/>
      <c r="FE52" s="365"/>
      <c r="FF52" s="365"/>
      <c r="FG52" s="365"/>
      <c r="FH52" s="365"/>
      <c r="FI52" s="365"/>
      <c r="FJ52" s="365"/>
      <c r="FK52" s="365"/>
      <c r="FL52" s="365"/>
      <c r="FM52" s="365"/>
      <c r="FN52" s="365"/>
      <c r="FO52" s="365"/>
      <c r="FP52" s="365"/>
      <c r="FQ52" s="365"/>
      <c r="FR52" s="365"/>
      <c r="FS52" s="365"/>
      <c r="FT52" s="365"/>
      <c r="FU52" s="365"/>
      <c r="FV52" s="365"/>
      <c r="FW52" s="365"/>
      <c r="FX52" s="365"/>
      <c r="FY52" s="365"/>
      <c r="FZ52" s="365"/>
      <c r="GA52" s="365"/>
      <c r="GB52" s="365"/>
      <c r="GC52" s="365"/>
      <c r="GD52" s="365"/>
      <c r="GE52" s="365"/>
      <c r="GF52" s="365"/>
      <c r="GG52" s="365"/>
      <c r="GH52" s="365"/>
      <c r="GI52" s="365"/>
      <c r="GJ52" s="365"/>
      <c r="GK52" s="365"/>
      <c r="GL52" s="365"/>
      <c r="GM52" s="365"/>
      <c r="GN52" s="365"/>
      <c r="GO52" s="365"/>
      <c r="GP52" s="365"/>
      <c r="GQ52" s="365"/>
      <c r="GR52" s="365"/>
      <c r="GS52" s="365"/>
      <c r="GT52" s="365"/>
      <c r="GU52" s="365"/>
      <c r="GV52" s="365"/>
      <c r="GW52" s="365"/>
      <c r="GX52" s="365"/>
      <c r="GY52" s="365"/>
      <c r="GZ52" s="365"/>
      <c r="HA52" s="365"/>
      <c r="HB52" s="365"/>
      <c r="HC52" s="365"/>
      <c r="HD52" s="365"/>
      <c r="HE52" s="365"/>
      <c r="HF52" s="365"/>
      <c r="HG52" s="365"/>
      <c r="HH52" s="365"/>
      <c r="HI52" s="365"/>
      <c r="HJ52" s="365"/>
      <c r="HK52" s="365"/>
      <c r="HL52" s="365"/>
      <c r="HM52" s="365"/>
      <c r="HN52" s="365"/>
      <c r="HO52" s="365"/>
      <c r="HP52" s="365"/>
      <c r="HQ52" s="365"/>
      <c r="HR52" s="365"/>
      <c r="HS52" s="365"/>
      <c r="HT52" s="365"/>
      <c r="HU52" s="365"/>
      <c r="HV52" s="365"/>
      <c r="HW52" s="365"/>
      <c r="HX52" s="365"/>
      <c r="HY52" s="365"/>
      <c r="HZ52" s="365"/>
      <c r="IA52" s="365"/>
      <c r="IB52" s="365"/>
      <c r="IC52" s="365"/>
    </row>
    <row r="53" spans="1:237">
      <c r="A53" s="1183"/>
      <c r="B53" s="1184"/>
      <c r="C53" s="1184"/>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T53" s="1243"/>
      <c r="AU53" s="1232"/>
      <c r="AV53" s="1232"/>
      <c r="AW53" s="1233"/>
      <c r="AX53" s="365"/>
      <c r="AY53" s="365"/>
      <c r="AZ53" s="365"/>
      <c r="BA53" s="365"/>
      <c r="BB53" s="365"/>
      <c r="BC53" s="365"/>
      <c r="BD53" s="365"/>
      <c r="BE53" s="365"/>
      <c r="BF53" s="365"/>
      <c r="BG53" s="365"/>
      <c r="BH53" s="365"/>
      <c r="BI53" s="365"/>
      <c r="BJ53" s="365"/>
      <c r="BK53" s="365"/>
      <c r="BL53" s="365"/>
      <c r="BM53" s="365"/>
      <c r="BN53" s="365"/>
      <c r="BO53" s="365"/>
      <c r="BP53" s="208" t="s">
        <v>757</v>
      </c>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c r="DR53" s="365"/>
      <c r="DS53" s="365"/>
      <c r="DT53" s="365"/>
      <c r="DU53" s="365"/>
      <c r="DV53" s="365"/>
      <c r="DW53" s="365"/>
      <c r="DX53" s="365"/>
      <c r="DY53" s="365"/>
      <c r="DZ53" s="365"/>
      <c r="EA53" s="365"/>
      <c r="EB53" s="365"/>
      <c r="EC53" s="365"/>
      <c r="ED53" s="365"/>
      <c r="EE53" s="365"/>
      <c r="EF53" s="365"/>
      <c r="EG53" s="365"/>
      <c r="EH53" s="365"/>
      <c r="EI53" s="365"/>
      <c r="EJ53" s="365"/>
      <c r="EK53" s="365"/>
      <c r="EL53" s="365"/>
      <c r="EM53" s="365"/>
      <c r="EN53" s="365"/>
      <c r="EO53" s="365"/>
      <c r="EP53" s="365"/>
      <c r="EQ53" s="365"/>
      <c r="ER53" s="365"/>
      <c r="ES53" s="365"/>
      <c r="ET53" s="365"/>
      <c r="EU53" s="365"/>
      <c r="EV53" s="365"/>
      <c r="EW53" s="365"/>
      <c r="EX53" s="365"/>
      <c r="EY53" s="365"/>
      <c r="EZ53" s="365"/>
      <c r="FA53" s="365"/>
      <c r="FB53" s="365"/>
      <c r="FC53" s="365"/>
      <c r="FD53" s="365"/>
      <c r="FE53" s="365"/>
      <c r="FF53" s="365"/>
      <c r="FG53" s="365"/>
      <c r="FH53" s="365"/>
      <c r="FI53" s="365"/>
      <c r="FJ53" s="365"/>
      <c r="FK53" s="365"/>
      <c r="FL53" s="365"/>
      <c r="FM53" s="365"/>
      <c r="FN53" s="365"/>
      <c r="FO53" s="365"/>
      <c r="FP53" s="365"/>
      <c r="FQ53" s="365"/>
      <c r="FR53" s="365"/>
      <c r="FS53" s="365"/>
      <c r="FT53" s="365"/>
      <c r="FU53" s="365"/>
      <c r="FV53" s="365"/>
      <c r="FW53" s="365"/>
      <c r="FX53" s="365"/>
      <c r="FY53" s="365"/>
      <c r="FZ53" s="365"/>
      <c r="GA53" s="365"/>
      <c r="GB53" s="365"/>
      <c r="GC53" s="365"/>
      <c r="GD53" s="365"/>
      <c r="GE53" s="365"/>
      <c r="GF53" s="365"/>
      <c r="GG53" s="365"/>
      <c r="GH53" s="365"/>
      <c r="GI53" s="365"/>
      <c r="GJ53" s="365"/>
      <c r="GK53" s="365"/>
      <c r="GL53" s="365"/>
      <c r="GM53" s="365"/>
      <c r="GN53" s="365"/>
      <c r="GO53" s="365"/>
      <c r="GP53" s="365"/>
      <c r="GQ53" s="365"/>
      <c r="GR53" s="365"/>
      <c r="GS53" s="365"/>
      <c r="GT53" s="365"/>
      <c r="GU53" s="365"/>
      <c r="GV53" s="365"/>
      <c r="GW53" s="365"/>
      <c r="GX53" s="365"/>
      <c r="GY53" s="365"/>
      <c r="GZ53" s="365"/>
      <c r="HA53" s="365"/>
      <c r="HB53" s="365"/>
      <c r="HC53" s="365"/>
      <c r="HD53" s="365"/>
      <c r="HE53" s="365"/>
      <c r="HF53" s="365"/>
      <c r="HG53" s="365"/>
      <c r="HH53" s="365"/>
      <c r="HI53" s="365"/>
      <c r="HJ53" s="365"/>
      <c r="HK53" s="365"/>
      <c r="HL53" s="365"/>
      <c r="HM53" s="365"/>
      <c r="HN53" s="365"/>
      <c r="HO53" s="365"/>
      <c r="HP53" s="365"/>
      <c r="HQ53" s="365"/>
      <c r="HR53" s="365"/>
      <c r="HS53" s="365"/>
      <c r="HT53" s="365"/>
      <c r="HU53" s="365"/>
      <c r="HV53" s="365"/>
      <c r="HW53" s="365"/>
      <c r="HX53" s="365"/>
      <c r="HY53" s="365"/>
      <c r="HZ53" s="365"/>
      <c r="IA53" s="365"/>
      <c r="IB53" s="365"/>
      <c r="IC53" s="365"/>
    </row>
    <row r="54" spans="1:237">
      <c r="A54" s="1183"/>
      <c r="B54" s="1184"/>
      <c r="C54" s="1184"/>
      <c r="D54" s="1243" t="s">
        <v>1157</v>
      </c>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T54" s="1243"/>
      <c r="AU54" s="1232"/>
      <c r="AV54" s="1232"/>
      <c r="AW54" s="1233"/>
      <c r="AX54" s="365"/>
      <c r="AY54" s="365"/>
      <c r="AZ54" s="365"/>
      <c r="BA54" s="365"/>
      <c r="BB54" s="365"/>
      <c r="BC54" s="365"/>
      <c r="BD54" s="365"/>
      <c r="BE54" s="365"/>
      <c r="BF54" s="365"/>
      <c r="BG54" s="365"/>
      <c r="BH54" s="365"/>
      <c r="BI54" s="365"/>
      <c r="BJ54" s="365"/>
      <c r="BK54" s="365"/>
      <c r="BL54" s="365"/>
      <c r="BM54" s="365"/>
      <c r="BN54" s="365"/>
      <c r="BO54" s="365"/>
      <c r="BP54" s="208" t="s">
        <v>759</v>
      </c>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c r="DR54" s="365"/>
      <c r="DS54" s="365"/>
      <c r="DT54" s="365"/>
      <c r="DU54" s="365"/>
      <c r="DV54" s="365"/>
      <c r="DW54" s="365"/>
      <c r="DX54" s="365"/>
      <c r="DY54" s="365"/>
      <c r="DZ54" s="365"/>
      <c r="EA54" s="365"/>
      <c r="EB54" s="365"/>
      <c r="EC54" s="365"/>
      <c r="ED54" s="365"/>
      <c r="EE54" s="365"/>
      <c r="EF54" s="365"/>
      <c r="EG54" s="365"/>
      <c r="EH54" s="365"/>
      <c r="EI54" s="365"/>
      <c r="EJ54" s="365"/>
      <c r="EK54" s="365"/>
      <c r="EL54" s="365"/>
      <c r="EM54" s="365"/>
      <c r="EN54" s="365"/>
      <c r="EO54" s="365"/>
      <c r="EP54" s="365"/>
      <c r="EQ54" s="365"/>
      <c r="ER54" s="365"/>
      <c r="ES54" s="365"/>
      <c r="ET54" s="365"/>
      <c r="EU54" s="365"/>
      <c r="EV54" s="365"/>
      <c r="EW54" s="365"/>
      <c r="EX54" s="365"/>
      <c r="EY54" s="365"/>
      <c r="EZ54" s="365"/>
      <c r="FA54" s="365"/>
      <c r="FB54" s="365"/>
      <c r="FC54" s="365"/>
      <c r="FD54" s="365"/>
      <c r="FE54" s="365"/>
      <c r="FF54" s="365"/>
      <c r="FG54" s="365"/>
      <c r="FH54" s="365"/>
      <c r="FI54" s="365"/>
      <c r="FJ54" s="365"/>
      <c r="FK54" s="365"/>
      <c r="FL54" s="365"/>
      <c r="FM54" s="365"/>
      <c r="FN54" s="365"/>
      <c r="FO54" s="365"/>
      <c r="FP54" s="365"/>
      <c r="FQ54" s="365"/>
      <c r="FR54" s="365"/>
      <c r="FS54" s="365"/>
      <c r="FT54" s="365"/>
      <c r="FU54" s="365"/>
      <c r="FV54" s="365"/>
      <c r="FW54" s="365"/>
      <c r="FX54" s="365"/>
      <c r="FY54" s="365"/>
      <c r="FZ54" s="365"/>
      <c r="GA54" s="365"/>
      <c r="GB54" s="365"/>
      <c r="GC54" s="365"/>
      <c r="GD54" s="365"/>
      <c r="GE54" s="365"/>
      <c r="GF54" s="365"/>
      <c r="GG54" s="365"/>
      <c r="GH54" s="365"/>
      <c r="GI54" s="365"/>
      <c r="GJ54" s="365"/>
      <c r="GK54" s="365"/>
      <c r="GL54" s="365"/>
      <c r="GM54" s="365"/>
      <c r="GN54" s="365"/>
      <c r="GO54" s="365"/>
      <c r="GP54" s="365"/>
      <c r="GQ54" s="365"/>
      <c r="GR54" s="365"/>
      <c r="GS54" s="365"/>
      <c r="GT54" s="365"/>
      <c r="GU54" s="365"/>
      <c r="GV54" s="365"/>
      <c r="GW54" s="365"/>
      <c r="GX54" s="365"/>
      <c r="GY54" s="365"/>
      <c r="GZ54" s="365"/>
      <c r="HA54" s="365"/>
      <c r="HB54" s="365"/>
      <c r="HC54" s="365"/>
      <c r="HD54" s="365"/>
      <c r="HE54" s="365"/>
      <c r="HF54" s="365"/>
      <c r="HG54" s="365"/>
      <c r="HH54" s="365"/>
      <c r="HI54" s="365"/>
      <c r="HJ54" s="365"/>
      <c r="HK54" s="365"/>
      <c r="HL54" s="365"/>
      <c r="HM54" s="365"/>
      <c r="HN54" s="365"/>
      <c r="HO54" s="365"/>
      <c r="HP54" s="365"/>
      <c r="HQ54" s="365"/>
      <c r="HR54" s="365"/>
      <c r="HS54" s="365"/>
      <c r="HT54" s="365"/>
      <c r="HU54" s="365"/>
      <c r="HV54" s="365"/>
      <c r="HW54" s="365"/>
      <c r="HX54" s="365"/>
      <c r="HY54" s="365"/>
      <c r="HZ54" s="365"/>
      <c r="IA54" s="365"/>
      <c r="IB54" s="365"/>
      <c r="IC54" s="365"/>
    </row>
    <row r="55" spans="1:237">
      <c r="A55" s="1183"/>
      <c r="B55" s="1184"/>
      <c r="C55" s="1184"/>
      <c r="D55" s="1243"/>
      <c r="E55" s="1243"/>
      <c r="F55" s="1243"/>
      <c r="G55" s="1243"/>
      <c r="H55" s="1243"/>
      <c r="I55" s="1243"/>
      <c r="J55" s="1243"/>
      <c r="K55" s="1243"/>
      <c r="L55" s="1243"/>
      <c r="M55" s="1243"/>
      <c r="N55" s="1243"/>
      <c r="O55" s="1243"/>
      <c r="P55" s="1243"/>
      <c r="Q55" s="1243"/>
      <c r="R55" s="1243"/>
      <c r="S55" s="1243"/>
      <c r="T55" s="1243"/>
      <c r="U55" s="1243"/>
      <c r="V55" s="1243"/>
      <c r="W55" s="1243"/>
      <c r="X55" s="1243"/>
      <c r="Y55" s="1243"/>
      <c r="Z55" s="1243"/>
      <c r="AA55" s="1243"/>
      <c r="AB55" s="1243"/>
      <c r="AC55" s="1243"/>
      <c r="AD55" s="1243"/>
      <c r="AE55" s="1243"/>
      <c r="AF55" s="1243"/>
      <c r="AG55" s="1243"/>
      <c r="AH55" s="1243"/>
      <c r="AI55" s="1243"/>
      <c r="AJ55" s="1243"/>
      <c r="AK55" s="1243"/>
      <c r="AL55" s="1243"/>
      <c r="AM55" s="1243"/>
      <c r="AN55" s="1243"/>
      <c r="AO55" s="1243"/>
      <c r="AP55" s="1243"/>
      <c r="AQ55" s="1243"/>
      <c r="AR55" s="1243"/>
      <c r="AS55" s="1243"/>
      <c r="AT55" s="1243"/>
      <c r="AU55" s="1232"/>
      <c r="AV55" s="1232"/>
      <c r="AW55" s="1233"/>
      <c r="AX55" s="365"/>
      <c r="AY55" s="365"/>
      <c r="AZ55" s="365"/>
      <c r="BA55" s="365"/>
      <c r="BB55" s="365"/>
      <c r="BC55" s="365"/>
      <c r="BD55" s="365"/>
      <c r="BE55" s="365"/>
      <c r="BF55" s="365"/>
      <c r="BG55" s="365"/>
      <c r="BH55" s="365"/>
      <c r="BI55" s="365"/>
      <c r="BJ55" s="365"/>
      <c r="BK55" s="365"/>
      <c r="BL55" s="365"/>
      <c r="BM55" s="365"/>
      <c r="BN55" s="365"/>
      <c r="BO55" s="365"/>
      <c r="BP55" s="208" t="s">
        <v>762</v>
      </c>
      <c r="BQ55" s="365"/>
      <c r="BR55" s="365"/>
      <c r="BS55" s="365"/>
      <c r="BT55" s="365"/>
      <c r="BU55" s="365"/>
      <c r="BV55" s="365"/>
      <c r="BW55" s="365"/>
      <c r="BX55" s="365"/>
      <c r="BY55" s="365"/>
      <c r="BZ55" s="365"/>
      <c r="CA55" s="365"/>
      <c r="CB55" s="365"/>
      <c r="CC55" s="365"/>
      <c r="CD55" s="365"/>
      <c r="CE55" s="365"/>
      <c r="CF55" s="365"/>
      <c r="CG55" s="365"/>
      <c r="CH55" s="365"/>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c r="DR55" s="365"/>
      <c r="DS55" s="365"/>
      <c r="DT55" s="365"/>
      <c r="DU55" s="365"/>
      <c r="DV55" s="365"/>
      <c r="DW55" s="365"/>
      <c r="DX55" s="365"/>
      <c r="DY55" s="365"/>
      <c r="DZ55" s="365"/>
      <c r="EA55" s="365"/>
      <c r="EB55" s="365"/>
      <c r="EC55" s="365"/>
      <c r="ED55" s="365"/>
      <c r="EE55" s="365"/>
      <c r="EF55" s="365"/>
      <c r="EG55" s="365"/>
      <c r="EH55" s="365"/>
      <c r="EI55" s="365"/>
      <c r="EJ55" s="365"/>
      <c r="EK55" s="365"/>
      <c r="EL55" s="365"/>
      <c r="EM55" s="365"/>
      <c r="EN55" s="365"/>
      <c r="EO55" s="365"/>
      <c r="EP55" s="365"/>
      <c r="EQ55" s="365"/>
      <c r="ER55" s="365"/>
      <c r="ES55" s="365"/>
      <c r="ET55" s="365"/>
      <c r="EU55" s="365"/>
      <c r="EV55" s="365"/>
      <c r="EW55" s="365"/>
      <c r="EX55" s="365"/>
      <c r="EY55" s="365"/>
      <c r="EZ55" s="365"/>
      <c r="FA55" s="365"/>
      <c r="FB55" s="365"/>
      <c r="FC55" s="365"/>
      <c r="FD55" s="365"/>
      <c r="FE55" s="365"/>
      <c r="FF55" s="365"/>
      <c r="FG55" s="365"/>
      <c r="FH55" s="365"/>
      <c r="FI55" s="365"/>
      <c r="FJ55" s="365"/>
      <c r="FK55" s="365"/>
      <c r="FL55" s="365"/>
      <c r="FM55" s="365"/>
      <c r="FN55" s="365"/>
      <c r="FO55" s="365"/>
      <c r="FP55" s="365"/>
      <c r="FQ55" s="365"/>
      <c r="FR55" s="365"/>
      <c r="FS55" s="365"/>
      <c r="FT55" s="365"/>
      <c r="FU55" s="365"/>
      <c r="FV55" s="365"/>
      <c r="FW55" s="365"/>
      <c r="FX55" s="365"/>
      <c r="FY55" s="365"/>
      <c r="FZ55" s="365"/>
      <c r="GA55" s="365"/>
      <c r="GB55" s="365"/>
      <c r="GC55" s="365"/>
      <c r="GD55" s="365"/>
      <c r="GE55" s="365"/>
      <c r="GF55" s="365"/>
      <c r="GG55" s="365"/>
      <c r="GH55" s="365"/>
      <c r="GI55" s="365"/>
      <c r="GJ55" s="365"/>
      <c r="GK55" s="365"/>
      <c r="GL55" s="365"/>
      <c r="GM55" s="365"/>
      <c r="GN55" s="365"/>
      <c r="GO55" s="365"/>
      <c r="GP55" s="365"/>
      <c r="GQ55" s="365"/>
      <c r="GR55" s="365"/>
      <c r="GS55" s="365"/>
      <c r="GT55" s="365"/>
      <c r="GU55" s="365"/>
      <c r="GV55" s="365"/>
      <c r="GW55" s="365"/>
      <c r="GX55" s="365"/>
      <c r="GY55" s="365"/>
      <c r="GZ55" s="365"/>
      <c r="HA55" s="365"/>
      <c r="HB55" s="365"/>
      <c r="HC55" s="365"/>
      <c r="HD55" s="365"/>
      <c r="HE55" s="365"/>
      <c r="HF55" s="365"/>
      <c r="HG55" s="365"/>
      <c r="HH55" s="365"/>
      <c r="HI55" s="365"/>
      <c r="HJ55" s="365"/>
      <c r="HK55" s="365"/>
      <c r="HL55" s="365"/>
      <c r="HM55" s="365"/>
      <c r="HN55" s="365"/>
      <c r="HO55" s="365"/>
      <c r="HP55" s="365"/>
      <c r="HQ55" s="365"/>
      <c r="HR55" s="365"/>
      <c r="HS55" s="365"/>
      <c r="HT55" s="365"/>
      <c r="HU55" s="365"/>
      <c r="HV55" s="365"/>
      <c r="HW55" s="365"/>
      <c r="HX55" s="365"/>
      <c r="HY55" s="365"/>
      <c r="HZ55" s="365"/>
      <c r="IA55" s="365"/>
      <c r="IB55" s="365"/>
      <c r="IC55" s="365"/>
    </row>
    <row r="56" spans="1:237">
      <c r="A56" s="1183"/>
      <c r="B56" s="1184"/>
      <c r="C56" s="1184"/>
      <c r="D56" s="1227" t="s">
        <v>1158</v>
      </c>
      <c r="E56" s="1227"/>
      <c r="F56" s="1227"/>
      <c r="G56" s="1227"/>
      <c r="H56" s="1227"/>
      <c r="I56" s="1227"/>
      <c r="J56" s="1227"/>
      <c r="K56" s="1227"/>
      <c r="L56" s="1227"/>
      <c r="M56" s="1227"/>
      <c r="N56" s="1227"/>
      <c r="O56" s="1227"/>
      <c r="P56" s="1227"/>
      <c r="Q56" s="1227"/>
      <c r="R56" s="1227"/>
      <c r="S56" s="1227"/>
      <c r="T56" s="1227"/>
      <c r="U56" s="1264" t="str">
        <f>szt_tdfk&amp;""</f>
        <v/>
      </c>
      <c r="V56" s="1264"/>
      <c r="W56" s="1264"/>
      <c r="X56" s="1264"/>
      <c r="Y56" s="1264"/>
      <c r="Z56" s="1264"/>
      <c r="AA56" s="1264"/>
      <c r="AB56" s="1264"/>
      <c r="AC56" s="1236" t="s">
        <v>1159</v>
      </c>
      <c r="AD56" s="1236"/>
      <c r="AE56" s="1236"/>
      <c r="AF56" s="1236"/>
      <c r="AG56" s="1241"/>
      <c r="AH56" s="1227" t="s">
        <v>1503</v>
      </c>
      <c r="AI56" s="1227"/>
      <c r="AJ56" s="1227"/>
      <c r="AK56" s="1227"/>
      <c r="AL56" s="1227"/>
      <c r="AM56" s="1227"/>
      <c r="AN56" s="1227"/>
      <c r="AO56" s="1227"/>
      <c r="AP56" s="1227"/>
      <c r="AQ56" s="1227"/>
      <c r="AR56" s="1227"/>
      <c r="AS56" s="1227"/>
      <c r="AT56" s="1227"/>
      <c r="AU56" s="1232"/>
      <c r="AV56" s="1232"/>
      <c r="AW56" s="1233"/>
      <c r="AX56" s="365"/>
      <c r="AY56" s="365"/>
      <c r="AZ56" s="365"/>
      <c r="BA56" s="365"/>
      <c r="BB56" s="365"/>
      <c r="BC56" s="365"/>
      <c r="BD56" s="365"/>
      <c r="BE56" s="365"/>
      <c r="BF56" s="365"/>
      <c r="BG56" s="365"/>
      <c r="BH56" s="365"/>
      <c r="BI56" s="365"/>
      <c r="BJ56" s="365"/>
      <c r="BK56" s="365"/>
      <c r="BL56" s="365"/>
      <c r="BM56" s="365"/>
      <c r="BN56" s="365"/>
      <c r="BO56" s="365"/>
      <c r="BP56" s="208" t="s">
        <v>764</v>
      </c>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B56" s="365"/>
      <c r="EC56" s="365"/>
      <c r="ED56" s="365"/>
      <c r="EE56" s="365"/>
      <c r="EF56" s="365"/>
      <c r="EG56" s="365"/>
      <c r="EH56" s="365"/>
      <c r="EI56" s="365"/>
      <c r="EJ56" s="365"/>
      <c r="EK56" s="365"/>
      <c r="EL56" s="365"/>
      <c r="EM56" s="365"/>
      <c r="EN56" s="365"/>
      <c r="EO56" s="365"/>
      <c r="EP56" s="365"/>
      <c r="EQ56" s="365"/>
      <c r="ER56" s="365"/>
      <c r="ES56" s="365"/>
      <c r="ET56" s="365"/>
      <c r="EU56" s="365"/>
      <c r="EV56" s="365"/>
      <c r="EW56" s="365"/>
      <c r="EX56" s="365"/>
      <c r="EY56" s="365"/>
      <c r="EZ56" s="365"/>
      <c r="FA56" s="365"/>
      <c r="FB56" s="365"/>
      <c r="FC56" s="365"/>
      <c r="FD56" s="365"/>
      <c r="FE56" s="365"/>
      <c r="FF56" s="365"/>
      <c r="FG56" s="365"/>
      <c r="FH56" s="365"/>
      <c r="FI56" s="365"/>
      <c r="FJ56" s="365"/>
      <c r="FK56" s="365"/>
      <c r="FL56" s="365"/>
      <c r="FM56" s="365"/>
      <c r="FN56" s="365"/>
      <c r="FO56" s="365"/>
      <c r="FP56" s="365"/>
      <c r="FQ56" s="365"/>
      <c r="FR56" s="365"/>
      <c r="FS56" s="365"/>
      <c r="FT56" s="365"/>
      <c r="FU56" s="365"/>
      <c r="FV56" s="365"/>
      <c r="FW56" s="365"/>
      <c r="FX56" s="365"/>
      <c r="FY56" s="365"/>
      <c r="FZ56" s="365"/>
      <c r="GA56" s="365"/>
      <c r="GB56" s="365"/>
      <c r="GC56" s="365"/>
      <c r="GD56" s="365"/>
      <c r="GE56" s="365"/>
      <c r="GF56" s="365"/>
      <c r="GG56" s="365"/>
      <c r="GH56" s="365"/>
      <c r="GI56" s="365"/>
      <c r="GJ56" s="365"/>
      <c r="GK56" s="365"/>
      <c r="GL56" s="365"/>
      <c r="GM56" s="365"/>
      <c r="GN56" s="365"/>
      <c r="GO56" s="365"/>
      <c r="GP56" s="365"/>
      <c r="GQ56" s="365"/>
      <c r="GR56" s="365"/>
      <c r="GS56" s="365"/>
      <c r="GT56" s="365"/>
      <c r="GU56" s="365"/>
      <c r="GV56" s="365"/>
      <c r="GW56" s="365"/>
      <c r="GX56" s="365"/>
      <c r="GY56" s="365"/>
      <c r="GZ56" s="365"/>
      <c r="HA56" s="365"/>
      <c r="HB56" s="365"/>
      <c r="HC56" s="365"/>
      <c r="HD56" s="365"/>
      <c r="HE56" s="365"/>
      <c r="HF56" s="365"/>
      <c r="HG56" s="365"/>
      <c r="HH56" s="365"/>
      <c r="HI56" s="365"/>
      <c r="HJ56" s="365"/>
      <c r="HK56" s="365"/>
      <c r="HL56" s="365"/>
      <c r="HM56" s="365"/>
      <c r="HN56" s="365"/>
      <c r="HO56" s="365"/>
      <c r="HP56" s="365"/>
      <c r="HQ56" s="365"/>
      <c r="HR56" s="365"/>
      <c r="HS56" s="365"/>
      <c r="HT56" s="365"/>
      <c r="HU56" s="365"/>
      <c r="HV56" s="365"/>
      <c r="HW56" s="365"/>
      <c r="HX56" s="365"/>
      <c r="HY56" s="365"/>
      <c r="HZ56" s="365"/>
      <c r="IA56" s="365"/>
      <c r="IB56" s="365"/>
      <c r="IC56" s="365"/>
    </row>
    <row r="57" spans="1:237">
      <c r="A57" s="1183"/>
      <c r="B57" s="1184"/>
      <c r="C57" s="1184"/>
      <c r="D57" s="1227"/>
      <c r="E57" s="1227"/>
      <c r="F57" s="1227"/>
      <c r="G57" s="1227"/>
      <c r="H57" s="1227"/>
      <c r="I57" s="1227"/>
      <c r="J57" s="1227"/>
      <c r="K57" s="1227"/>
      <c r="L57" s="1227"/>
      <c r="M57" s="1227"/>
      <c r="N57" s="1227"/>
      <c r="O57" s="1227"/>
      <c r="P57" s="1227"/>
      <c r="Q57" s="1227"/>
      <c r="R57" s="1227"/>
      <c r="S57" s="1227"/>
      <c r="T57" s="1227"/>
      <c r="U57" s="1264"/>
      <c r="V57" s="1264"/>
      <c r="W57" s="1264"/>
      <c r="X57" s="1264"/>
      <c r="Y57" s="1264"/>
      <c r="Z57" s="1264"/>
      <c r="AA57" s="1264"/>
      <c r="AB57" s="1264"/>
      <c r="AC57" s="1236"/>
      <c r="AD57" s="1236"/>
      <c r="AE57" s="1236"/>
      <c r="AF57" s="1236"/>
      <c r="AG57" s="1241"/>
      <c r="AH57" s="1227"/>
      <c r="AI57" s="1227"/>
      <c r="AJ57" s="1227"/>
      <c r="AK57" s="1227"/>
      <c r="AL57" s="1227"/>
      <c r="AM57" s="1227"/>
      <c r="AN57" s="1227"/>
      <c r="AO57" s="1227"/>
      <c r="AP57" s="1227"/>
      <c r="AQ57" s="1227"/>
      <c r="AR57" s="1227"/>
      <c r="AS57" s="1227"/>
      <c r="AT57" s="1227"/>
      <c r="AU57" s="1232"/>
      <c r="AV57" s="1232"/>
      <c r="AW57" s="1233"/>
      <c r="AX57" s="365"/>
      <c r="AY57" s="365"/>
      <c r="AZ57" s="365"/>
      <c r="BA57" s="365"/>
      <c r="BB57" s="365"/>
      <c r="BC57" s="365"/>
      <c r="BD57" s="365"/>
      <c r="BE57" s="365"/>
      <c r="BF57" s="365"/>
      <c r="BG57" s="365"/>
      <c r="BH57" s="365"/>
      <c r="BI57" s="365"/>
      <c r="BJ57" s="365"/>
      <c r="BK57" s="365"/>
      <c r="BL57" s="365"/>
      <c r="BM57" s="365"/>
      <c r="BN57" s="365"/>
      <c r="BO57" s="365"/>
      <c r="BP57" s="208" t="s">
        <v>766</v>
      </c>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B57" s="365"/>
      <c r="EC57" s="365"/>
      <c r="ED57" s="365"/>
      <c r="EE57" s="365"/>
      <c r="EF57" s="365"/>
      <c r="EG57" s="365"/>
      <c r="EH57" s="365"/>
      <c r="EI57" s="365"/>
      <c r="EJ57" s="365"/>
      <c r="EK57" s="365"/>
      <c r="EL57" s="365"/>
      <c r="EM57" s="365"/>
      <c r="EN57" s="365"/>
      <c r="EO57" s="365"/>
      <c r="EP57" s="365"/>
      <c r="EQ57" s="365"/>
      <c r="ER57" s="365"/>
      <c r="ES57" s="365"/>
      <c r="ET57" s="365"/>
      <c r="EU57" s="365"/>
      <c r="EV57" s="365"/>
      <c r="EW57" s="365"/>
      <c r="EX57" s="365"/>
      <c r="EY57" s="365"/>
      <c r="EZ57" s="365"/>
      <c r="FA57" s="365"/>
      <c r="FB57" s="365"/>
      <c r="FC57" s="365"/>
      <c r="FD57" s="365"/>
      <c r="FE57" s="365"/>
      <c r="FF57" s="365"/>
      <c r="FG57" s="365"/>
      <c r="FH57" s="365"/>
      <c r="FI57" s="365"/>
      <c r="FJ57" s="365"/>
      <c r="FK57" s="365"/>
      <c r="FL57" s="365"/>
      <c r="FM57" s="365"/>
      <c r="FN57" s="365"/>
      <c r="FO57" s="365"/>
      <c r="FP57" s="365"/>
      <c r="FQ57" s="365"/>
      <c r="FR57" s="365"/>
      <c r="FS57" s="365"/>
      <c r="FT57" s="365"/>
      <c r="FU57" s="365"/>
      <c r="FV57" s="365"/>
      <c r="FW57" s="365"/>
      <c r="FX57" s="365"/>
      <c r="FY57" s="365"/>
      <c r="FZ57" s="365"/>
      <c r="GA57" s="365"/>
      <c r="GB57" s="365"/>
      <c r="GC57" s="365"/>
      <c r="GD57" s="365"/>
      <c r="GE57" s="365"/>
      <c r="GF57" s="365"/>
      <c r="GG57" s="365"/>
      <c r="GH57" s="365"/>
      <c r="GI57" s="365"/>
      <c r="GJ57" s="365"/>
      <c r="GK57" s="365"/>
      <c r="GL57" s="365"/>
      <c r="GM57" s="365"/>
      <c r="GN57" s="365"/>
      <c r="GO57" s="365"/>
      <c r="GP57" s="365"/>
      <c r="GQ57" s="365"/>
      <c r="GR57" s="365"/>
      <c r="GS57" s="365"/>
      <c r="GT57" s="365"/>
      <c r="GU57" s="365"/>
      <c r="GV57" s="365"/>
      <c r="GW57" s="365"/>
      <c r="GX57" s="365"/>
      <c r="GY57" s="365"/>
      <c r="GZ57" s="365"/>
      <c r="HA57" s="365"/>
      <c r="HB57" s="365"/>
      <c r="HC57" s="365"/>
      <c r="HD57" s="365"/>
      <c r="HE57" s="365"/>
      <c r="HF57" s="365"/>
      <c r="HG57" s="365"/>
      <c r="HH57" s="365"/>
      <c r="HI57" s="365"/>
      <c r="HJ57" s="365"/>
      <c r="HK57" s="365"/>
      <c r="HL57" s="365"/>
      <c r="HM57" s="365"/>
      <c r="HN57" s="365"/>
      <c r="HO57" s="365"/>
      <c r="HP57" s="365"/>
      <c r="HQ57" s="365"/>
      <c r="HR57" s="365"/>
      <c r="HS57" s="365"/>
      <c r="HT57" s="365"/>
      <c r="HU57" s="365"/>
      <c r="HV57" s="365"/>
      <c r="HW57" s="365"/>
      <c r="HX57" s="365"/>
      <c r="HY57" s="365"/>
      <c r="HZ57" s="365"/>
      <c r="IA57" s="365"/>
      <c r="IB57" s="365"/>
      <c r="IC57" s="365"/>
    </row>
    <row r="58" spans="1:237">
      <c r="A58" s="1183"/>
      <c r="B58" s="1184"/>
      <c r="C58" s="1184"/>
      <c r="D58" s="1227"/>
      <c r="E58" s="1227"/>
      <c r="F58" s="1227"/>
      <c r="G58" s="1227"/>
      <c r="H58" s="1227"/>
      <c r="I58" s="1227"/>
      <c r="J58" s="1227"/>
      <c r="K58" s="1227"/>
      <c r="L58" s="1227"/>
      <c r="M58" s="1227"/>
      <c r="N58" s="1227"/>
      <c r="O58" s="1227"/>
      <c r="P58" s="1227"/>
      <c r="Q58" s="1227"/>
      <c r="R58" s="1227"/>
      <c r="S58" s="1227"/>
      <c r="T58" s="1227"/>
      <c r="U58" s="1264"/>
      <c r="V58" s="1264"/>
      <c r="W58" s="1264"/>
      <c r="X58" s="1264"/>
      <c r="Y58" s="1264"/>
      <c r="Z58" s="1264"/>
      <c r="AA58" s="1264"/>
      <c r="AB58" s="1264"/>
      <c r="AC58" s="1236" t="s">
        <v>1160</v>
      </c>
      <c r="AD58" s="1236"/>
      <c r="AE58" s="1236"/>
      <c r="AF58" s="1236"/>
      <c r="AG58" s="1241"/>
      <c r="AH58" s="1227" t="s">
        <v>1504</v>
      </c>
      <c r="AI58" s="1227"/>
      <c r="AJ58" s="1227"/>
      <c r="AK58" s="1227"/>
      <c r="AL58" s="1227"/>
      <c r="AM58" s="1227"/>
      <c r="AN58" s="1227"/>
      <c r="AO58" s="1227"/>
      <c r="AP58" s="1227"/>
      <c r="AQ58" s="1227"/>
      <c r="AR58" s="1227"/>
      <c r="AS58" s="1227"/>
      <c r="AT58" s="1227"/>
      <c r="AU58" s="1232"/>
      <c r="AV58" s="1232"/>
      <c r="AW58" s="1233"/>
      <c r="AX58" s="365"/>
      <c r="AY58" s="365"/>
      <c r="AZ58" s="365"/>
      <c r="BA58" s="365"/>
      <c r="BB58" s="365"/>
      <c r="BC58" s="365"/>
      <c r="BD58" s="365"/>
      <c r="BE58" s="365"/>
      <c r="BF58" s="365"/>
      <c r="BG58" s="365"/>
      <c r="BH58" s="365"/>
      <c r="BI58" s="365"/>
      <c r="BJ58" s="365"/>
      <c r="BK58" s="365"/>
      <c r="BL58" s="365"/>
      <c r="BM58" s="365"/>
      <c r="BN58" s="365"/>
      <c r="BO58" s="365"/>
      <c r="BP58" s="208" t="s">
        <v>769</v>
      </c>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B58" s="365"/>
      <c r="EC58" s="365"/>
      <c r="ED58" s="365"/>
      <c r="EE58" s="365"/>
      <c r="EF58" s="365"/>
      <c r="EG58" s="365"/>
      <c r="EH58" s="365"/>
      <c r="EI58" s="365"/>
      <c r="EJ58" s="365"/>
      <c r="EK58" s="365"/>
      <c r="EL58" s="365"/>
      <c r="EM58" s="365"/>
      <c r="EN58" s="365"/>
      <c r="EO58" s="365"/>
      <c r="EP58" s="365"/>
      <c r="EQ58" s="365"/>
      <c r="ER58" s="365"/>
      <c r="ES58" s="365"/>
      <c r="ET58" s="365"/>
      <c r="EU58" s="365"/>
      <c r="EV58" s="365"/>
      <c r="EW58" s="365"/>
      <c r="EX58" s="365"/>
      <c r="EY58" s="365"/>
      <c r="EZ58" s="365"/>
      <c r="FA58" s="365"/>
      <c r="FB58" s="365"/>
      <c r="FC58" s="365"/>
      <c r="FD58" s="365"/>
      <c r="FE58" s="365"/>
      <c r="FF58" s="365"/>
      <c r="FG58" s="365"/>
      <c r="FH58" s="365"/>
      <c r="FI58" s="365"/>
      <c r="FJ58" s="365"/>
      <c r="FK58" s="365"/>
      <c r="FL58" s="365"/>
      <c r="FM58" s="365"/>
      <c r="FN58" s="365"/>
      <c r="FO58" s="365"/>
      <c r="FP58" s="365"/>
      <c r="FQ58" s="365"/>
      <c r="FR58" s="365"/>
      <c r="FS58" s="365"/>
      <c r="FT58" s="365"/>
      <c r="FU58" s="365"/>
      <c r="FV58" s="365"/>
      <c r="FW58" s="365"/>
      <c r="FX58" s="365"/>
      <c r="FY58" s="365"/>
      <c r="FZ58" s="365"/>
      <c r="GA58" s="365"/>
      <c r="GB58" s="365"/>
      <c r="GC58" s="365"/>
      <c r="GD58" s="365"/>
      <c r="GE58" s="365"/>
      <c r="GF58" s="365"/>
      <c r="GG58" s="365"/>
      <c r="GH58" s="365"/>
      <c r="GI58" s="365"/>
      <c r="GJ58" s="365"/>
      <c r="GK58" s="365"/>
      <c r="GL58" s="365"/>
      <c r="GM58" s="365"/>
      <c r="GN58" s="365"/>
      <c r="GO58" s="365"/>
      <c r="GP58" s="365"/>
      <c r="GQ58" s="365"/>
      <c r="GR58" s="365"/>
      <c r="GS58" s="365"/>
      <c r="GT58" s="365"/>
      <c r="GU58" s="365"/>
      <c r="GV58" s="365"/>
      <c r="GW58" s="365"/>
      <c r="GX58" s="365"/>
      <c r="GY58" s="365"/>
      <c r="GZ58" s="365"/>
      <c r="HA58" s="365"/>
      <c r="HB58" s="365"/>
      <c r="HC58" s="365"/>
      <c r="HD58" s="365"/>
      <c r="HE58" s="365"/>
      <c r="HF58" s="365"/>
      <c r="HG58" s="365"/>
      <c r="HH58" s="365"/>
      <c r="HI58" s="365"/>
      <c r="HJ58" s="365"/>
      <c r="HK58" s="365"/>
      <c r="HL58" s="365"/>
      <c r="HM58" s="365"/>
      <c r="HN58" s="365"/>
      <c r="HO58" s="365"/>
      <c r="HP58" s="365"/>
      <c r="HQ58" s="365"/>
      <c r="HR58" s="365"/>
      <c r="HS58" s="365"/>
      <c r="HT58" s="365"/>
      <c r="HU58" s="365"/>
      <c r="HV58" s="365"/>
      <c r="HW58" s="365"/>
      <c r="HX58" s="365"/>
      <c r="HY58" s="365"/>
      <c r="HZ58" s="365"/>
      <c r="IA58" s="365"/>
      <c r="IB58" s="365"/>
      <c r="IC58" s="365"/>
    </row>
    <row r="59" spans="1:237" ht="13.5" customHeight="1" thickBot="1">
      <c r="A59" s="1183"/>
      <c r="B59" s="1184"/>
      <c r="C59" s="1184"/>
      <c r="D59" s="1263"/>
      <c r="E59" s="1263"/>
      <c r="F59" s="1263"/>
      <c r="G59" s="1263"/>
      <c r="H59" s="1263"/>
      <c r="I59" s="1263"/>
      <c r="J59" s="1263"/>
      <c r="K59" s="1263"/>
      <c r="L59" s="1263"/>
      <c r="M59" s="1263"/>
      <c r="N59" s="1263"/>
      <c r="O59" s="1263"/>
      <c r="P59" s="1263"/>
      <c r="Q59" s="1263"/>
      <c r="R59" s="1263"/>
      <c r="S59" s="1263"/>
      <c r="T59" s="1263"/>
      <c r="U59" s="1265"/>
      <c r="V59" s="1265"/>
      <c r="W59" s="1265"/>
      <c r="X59" s="1265"/>
      <c r="Y59" s="1265"/>
      <c r="Z59" s="1265"/>
      <c r="AA59" s="1265"/>
      <c r="AB59" s="1265"/>
      <c r="AC59" s="1266" t="s">
        <v>1161</v>
      </c>
      <c r="AD59" s="1266"/>
      <c r="AE59" s="1266"/>
      <c r="AF59" s="1266"/>
      <c r="AG59" s="1267"/>
      <c r="AH59" s="1263"/>
      <c r="AI59" s="1263"/>
      <c r="AJ59" s="1263"/>
      <c r="AK59" s="1263"/>
      <c r="AL59" s="1263"/>
      <c r="AM59" s="1263"/>
      <c r="AN59" s="1263"/>
      <c r="AO59" s="1263"/>
      <c r="AP59" s="1263"/>
      <c r="AQ59" s="1263"/>
      <c r="AR59" s="1263"/>
      <c r="AS59" s="1263"/>
      <c r="AT59" s="1263"/>
      <c r="AU59" s="1232"/>
      <c r="AV59" s="1232"/>
      <c r="AW59" s="1233"/>
      <c r="AX59" s="365"/>
      <c r="AY59" s="365"/>
      <c r="AZ59" s="365"/>
      <c r="BA59" s="365"/>
      <c r="BB59" s="365"/>
      <c r="BC59" s="365"/>
      <c r="BD59" s="365"/>
      <c r="BE59" s="365"/>
      <c r="BF59" s="365"/>
      <c r="BG59" s="365"/>
      <c r="BH59" s="365"/>
      <c r="BI59" s="365"/>
      <c r="BJ59" s="365"/>
      <c r="BK59" s="365"/>
      <c r="BL59" s="365"/>
      <c r="BM59" s="365"/>
      <c r="BN59" s="365"/>
      <c r="BO59" s="365"/>
      <c r="BP59" s="208" t="s">
        <v>771</v>
      </c>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B59" s="365"/>
      <c r="EC59" s="365"/>
      <c r="ED59" s="365"/>
      <c r="EE59" s="365"/>
      <c r="EF59" s="365"/>
      <c r="EG59" s="365"/>
      <c r="EH59" s="365"/>
      <c r="EI59" s="365"/>
      <c r="EJ59" s="365"/>
      <c r="EK59" s="365"/>
      <c r="EL59" s="365"/>
      <c r="EM59" s="365"/>
      <c r="EN59" s="365"/>
      <c r="EO59" s="365"/>
      <c r="EP59" s="365"/>
      <c r="EQ59" s="365"/>
      <c r="ER59" s="365"/>
      <c r="ES59" s="365"/>
      <c r="ET59" s="365"/>
      <c r="EU59" s="365"/>
      <c r="EV59" s="365"/>
      <c r="EW59" s="365"/>
      <c r="EX59" s="365"/>
      <c r="EY59" s="365"/>
      <c r="EZ59" s="365"/>
      <c r="FA59" s="365"/>
      <c r="FB59" s="365"/>
      <c r="FC59" s="365"/>
      <c r="FD59" s="365"/>
      <c r="FE59" s="365"/>
      <c r="FF59" s="365"/>
      <c r="FG59" s="365"/>
      <c r="FH59" s="365"/>
      <c r="FI59" s="365"/>
      <c r="FJ59" s="365"/>
      <c r="FK59" s="365"/>
      <c r="FL59" s="365"/>
      <c r="FM59" s="365"/>
      <c r="FN59" s="365"/>
      <c r="FO59" s="365"/>
      <c r="FP59" s="365"/>
      <c r="FQ59" s="365"/>
      <c r="FR59" s="365"/>
      <c r="FS59" s="365"/>
      <c r="FT59" s="365"/>
      <c r="FU59" s="365"/>
      <c r="FV59" s="365"/>
      <c r="FW59" s="365"/>
      <c r="FX59" s="365"/>
      <c r="FY59" s="365"/>
      <c r="FZ59" s="365"/>
      <c r="GA59" s="365"/>
      <c r="GB59" s="365"/>
      <c r="GC59" s="365"/>
      <c r="GD59" s="365"/>
      <c r="GE59" s="365"/>
      <c r="GF59" s="365"/>
      <c r="GG59" s="365"/>
      <c r="GH59" s="365"/>
      <c r="GI59" s="365"/>
      <c r="GJ59" s="365"/>
      <c r="GK59" s="365"/>
      <c r="GL59" s="365"/>
      <c r="GM59" s="365"/>
      <c r="GN59" s="365"/>
      <c r="GO59" s="365"/>
      <c r="GP59" s="365"/>
      <c r="GQ59" s="365"/>
      <c r="GR59" s="365"/>
      <c r="GS59" s="365"/>
      <c r="GT59" s="365"/>
      <c r="GU59" s="365"/>
      <c r="GV59" s="365"/>
      <c r="GW59" s="365"/>
      <c r="GX59" s="365"/>
      <c r="GY59" s="365"/>
      <c r="GZ59" s="365"/>
      <c r="HA59" s="365"/>
      <c r="HB59" s="365"/>
      <c r="HC59" s="365"/>
      <c r="HD59" s="365"/>
      <c r="HE59" s="365"/>
      <c r="HF59" s="365"/>
      <c r="HG59" s="365"/>
      <c r="HH59" s="365"/>
      <c r="HI59" s="365"/>
      <c r="HJ59" s="365"/>
      <c r="HK59" s="365"/>
      <c r="HL59" s="365"/>
      <c r="HM59" s="365"/>
      <c r="HN59" s="365"/>
      <c r="HO59" s="365"/>
      <c r="HP59" s="365"/>
      <c r="HQ59" s="365"/>
      <c r="HR59" s="365"/>
      <c r="HS59" s="365"/>
      <c r="HT59" s="365"/>
      <c r="HU59" s="365"/>
      <c r="HV59" s="365"/>
      <c r="HW59" s="365"/>
      <c r="HX59" s="365"/>
      <c r="HY59" s="365"/>
      <c r="HZ59" s="365"/>
      <c r="IA59" s="365"/>
      <c r="IB59" s="365"/>
      <c r="IC59" s="365"/>
    </row>
    <row r="60" spans="1:237" ht="13.5" customHeight="1" thickTop="1">
      <c r="A60" s="1183"/>
      <c r="B60" s="1184"/>
      <c r="C60" s="1184"/>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32"/>
      <c r="AV60" s="1232"/>
      <c r="AW60" s="1233"/>
      <c r="AX60" s="365"/>
      <c r="AY60" s="365"/>
      <c r="AZ60" s="365"/>
      <c r="BA60" s="365"/>
      <c r="BB60" s="365"/>
      <c r="BC60" s="365"/>
      <c r="BD60" s="365"/>
      <c r="BE60" s="365"/>
      <c r="BF60" s="365"/>
      <c r="BG60" s="365"/>
      <c r="BH60" s="365"/>
      <c r="BI60" s="365"/>
      <c r="BJ60" s="365"/>
      <c r="BK60" s="365"/>
      <c r="BL60" s="365"/>
      <c r="BM60" s="365"/>
      <c r="BN60" s="365"/>
      <c r="BO60" s="365"/>
      <c r="BP60" s="208" t="s">
        <v>774</v>
      </c>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B60" s="365"/>
      <c r="EC60" s="365"/>
      <c r="ED60" s="365"/>
      <c r="EE60" s="365"/>
      <c r="EF60" s="365"/>
      <c r="EG60" s="365"/>
      <c r="EH60" s="365"/>
      <c r="EI60" s="365"/>
      <c r="EJ60" s="365"/>
      <c r="EK60" s="365"/>
      <c r="EL60" s="365"/>
      <c r="EM60" s="365"/>
      <c r="EN60" s="365"/>
      <c r="EO60" s="365"/>
      <c r="EP60" s="365"/>
      <c r="EQ60" s="365"/>
      <c r="ER60" s="365"/>
      <c r="ES60" s="365"/>
      <c r="ET60" s="365"/>
      <c r="EU60" s="365"/>
      <c r="EV60" s="365"/>
      <c r="EW60" s="365"/>
      <c r="EX60" s="365"/>
      <c r="EY60" s="365"/>
      <c r="EZ60" s="365"/>
      <c r="FA60" s="365"/>
      <c r="FB60" s="365"/>
      <c r="FC60" s="365"/>
      <c r="FD60" s="365"/>
      <c r="FE60" s="365"/>
      <c r="FF60" s="365"/>
      <c r="FG60" s="365"/>
      <c r="FH60" s="365"/>
      <c r="FI60" s="365"/>
      <c r="FJ60" s="365"/>
      <c r="FK60" s="365"/>
      <c r="FL60" s="365"/>
      <c r="FM60" s="365"/>
      <c r="FN60" s="365"/>
      <c r="FO60" s="365"/>
      <c r="FP60" s="365"/>
      <c r="FQ60" s="365"/>
      <c r="FR60" s="365"/>
      <c r="FS60" s="365"/>
      <c r="FT60" s="365"/>
      <c r="FU60" s="365"/>
      <c r="FV60" s="365"/>
      <c r="FW60" s="365"/>
      <c r="FX60" s="365"/>
      <c r="FY60" s="365"/>
      <c r="FZ60" s="365"/>
      <c r="GA60" s="365"/>
      <c r="GB60" s="365"/>
      <c r="GC60" s="365"/>
      <c r="GD60" s="365"/>
      <c r="GE60" s="365"/>
      <c r="GF60" s="365"/>
      <c r="GG60" s="365"/>
      <c r="GH60" s="365"/>
      <c r="GI60" s="365"/>
      <c r="GJ60" s="365"/>
      <c r="GK60" s="365"/>
      <c r="GL60" s="365"/>
      <c r="GM60" s="365"/>
      <c r="GN60" s="365"/>
      <c r="GO60" s="365"/>
      <c r="GP60" s="365"/>
      <c r="GQ60" s="365"/>
      <c r="GR60" s="365"/>
      <c r="GS60" s="365"/>
      <c r="GT60" s="365"/>
      <c r="GU60" s="365"/>
      <c r="GV60" s="365"/>
      <c r="GW60" s="365"/>
      <c r="GX60" s="365"/>
      <c r="GY60" s="365"/>
      <c r="GZ60" s="365"/>
      <c r="HA60" s="365"/>
      <c r="HB60" s="365"/>
      <c r="HC60" s="365"/>
      <c r="HD60" s="365"/>
      <c r="HE60" s="365"/>
      <c r="HF60" s="365"/>
      <c r="HG60" s="365"/>
      <c r="HH60" s="365"/>
      <c r="HI60" s="365"/>
      <c r="HJ60" s="365"/>
      <c r="HK60" s="365"/>
      <c r="HL60" s="365"/>
      <c r="HM60" s="365"/>
      <c r="HN60" s="365"/>
      <c r="HO60" s="365"/>
      <c r="HP60" s="365"/>
      <c r="HQ60" s="365"/>
      <c r="HR60" s="365"/>
      <c r="HS60" s="365"/>
      <c r="HT60" s="365"/>
      <c r="HU60" s="365"/>
      <c r="HV60" s="365"/>
      <c r="HW60" s="365"/>
      <c r="HX60" s="365"/>
      <c r="HY60" s="365"/>
      <c r="HZ60" s="365"/>
      <c r="IA60" s="365"/>
      <c r="IB60" s="365"/>
      <c r="IC60" s="365"/>
    </row>
    <row r="61" spans="1:237">
      <c r="A61" s="1183"/>
      <c r="B61" s="1184"/>
      <c r="C61" s="1184"/>
      <c r="D61" s="1243" t="s">
        <v>1162</v>
      </c>
      <c r="E61" s="1243"/>
      <c r="F61" s="1243"/>
      <c r="G61" s="1243"/>
      <c r="H61" s="1243"/>
      <c r="I61" s="1243"/>
      <c r="J61" s="1243"/>
      <c r="K61" s="1243"/>
      <c r="L61" s="1243"/>
      <c r="M61" s="1243"/>
      <c r="N61" s="1243"/>
      <c r="O61" s="1243"/>
      <c r="P61" s="1243"/>
      <c r="Q61" s="1243"/>
      <c r="R61" s="1243"/>
      <c r="S61" s="1243"/>
      <c r="T61" s="1243"/>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32"/>
      <c r="AV61" s="1232"/>
      <c r="AW61" s="1233"/>
      <c r="AX61" s="365"/>
      <c r="AY61" s="365"/>
      <c r="AZ61" s="365"/>
      <c r="BA61" s="365"/>
      <c r="BB61" s="365"/>
      <c r="BC61" s="365"/>
      <c r="BD61" s="365"/>
      <c r="BE61" s="365"/>
      <c r="BF61" s="365"/>
      <c r="BG61" s="365"/>
      <c r="BH61" s="365"/>
      <c r="BI61" s="365"/>
      <c r="BJ61" s="365"/>
      <c r="BK61" s="365"/>
      <c r="BL61" s="365"/>
      <c r="BM61" s="365"/>
      <c r="BN61" s="365"/>
      <c r="BO61" s="365"/>
      <c r="BP61" s="208" t="s">
        <v>776</v>
      </c>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c r="EO61" s="365"/>
      <c r="EP61" s="365"/>
      <c r="EQ61" s="365"/>
      <c r="ER61" s="365"/>
      <c r="ES61" s="365"/>
      <c r="ET61" s="365"/>
      <c r="EU61" s="365"/>
      <c r="EV61" s="365"/>
      <c r="EW61" s="365"/>
      <c r="EX61" s="365"/>
      <c r="EY61" s="365"/>
      <c r="EZ61" s="365"/>
      <c r="FA61" s="365"/>
      <c r="FB61" s="365"/>
      <c r="FC61" s="365"/>
      <c r="FD61" s="365"/>
      <c r="FE61" s="365"/>
      <c r="FF61" s="365"/>
      <c r="FG61" s="365"/>
      <c r="FH61" s="365"/>
      <c r="FI61" s="365"/>
      <c r="FJ61" s="365"/>
      <c r="FK61" s="365"/>
      <c r="FL61" s="365"/>
      <c r="FM61" s="365"/>
      <c r="FN61" s="365"/>
      <c r="FO61" s="365"/>
      <c r="FP61" s="365"/>
      <c r="FQ61" s="365"/>
      <c r="FR61" s="365"/>
      <c r="FS61" s="365"/>
      <c r="FT61" s="365"/>
      <c r="FU61" s="365"/>
      <c r="FV61" s="365"/>
      <c r="FW61" s="365"/>
      <c r="FX61" s="365"/>
      <c r="FY61" s="365"/>
      <c r="FZ61" s="365"/>
      <c r="GA61" s="365"/>
      <c r="GB61" s="365"/>
      <c r="GC61" s="365"/>
      <c r="GD61" s="365"/>
      <c r="GE61" s="365"/>
      <c r="GF61" s="365"/>
      <c r="GG61" s="365"/>
      <c r="GH61" s="365"/>
      <c r="GI61" s="365"/>
      <c r="GJ61" s="365"/>
      <c r="GK61" s="365"/>
      <c r="GL61" s="365"/>
      <c r="GM61" s="365"/>
      <c r="GN61" s="365"/>
      <c r="GO61" s="365"/>
      <c r="GP61" s="365"/>
      <c r="GQ61" s="365"/>
      <c r="GR61" s="365"/>
      <c r="GS61" s="365"/>
      <c r="GT61" s="365"/>
      <c r="GU61" s="365"/>
      <c r="GV61" s="365"/>
      <c r="GW61" s="365"/>
      <c r="GX61" s="365"/>
      <c r="GY61" s="365"/>
      <c r="GZ61" s="365"/>
      <c r="HA61" s="365"/>
      <c r="HB61" s="365"/>
      <c r="HC61" s="365"/>
      <c r="HD61" s="365"/>
      <c r="HE61" s="365"/>
      <c r="HF61" s="365"/>
      <c r="HG61" s="365"/>
      <c r="HH61" s="365"/>
      <c r="HI61" s="365"/>
      <c r="HJ61" s="365"/>
      <c r="HK61" s="365"/>
      <c r="HL61" s="365"/>
      <c r="HM61" s="365"/>
      <c r="HN61" s="365"/>
      <c r="HO61" s="365"/>
      <c r="HP61" s="365"/>
      <c r="HQ61" s="365"/>
      <c r="HR61" s="365"/>
      <c r="HS61" s="365"/>
      <c r="HT61" s="365"/>
      <c r="HU61" s="365"/>
      <c r="HV61" s="365"/>
      <c r="HW61" s="365"/>
      <c r="HX61" s="365"/>
      <c r="HY61" s="365"/>
      <c r="HZ61" s="365"/>
      <c r="IA61" s="365"/>
      <c r="IB61" s="365"/>
      <c r="IC61" s="365"/>
    </row>
    <row r="62" spans="1:237">
      <c r="A62" s="1183"/>
      <c r="B62" s="1184"/>
      <c r="C62" s="1184"/>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32"/>
      <c r="AV62" s="1232"/>
      <c r="AW62" s="1233"/>
      <c r="AX62" s="365"/>
      <c r="AY62" s="365"/>
      <c r="AZ62" s="365"/>
      <c r="BA62" s="365"/>
      <c r="BB62" s="365"/>
      <c r="BC62" s="365"/>
      <c r="BD62" s="365"/>
      <c r="BE62" s="365"/>
      <c r="BF62" s="365"/>
      <c r="BG62" s="365"/>
      <c r="BH62" s="365"/>
      <c r="BI62" s="365"/>
      <c r="BJ62" s="365"/>
      <c r="BK62" s="365"/>
      <c r="BL62" s="365"/>
      <c r="BM62" s="365"/>
      <c r="BN62" s="365"/>
      <c r="BO62" s="365"/>
      <c r="BP62" s="208" t="s">
        <v>779</v>
      </c>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c r="EO62" s="365"/>
      <c r="EP62" s="365"/>
      <c r="EQ62" s="365"/>
      <c r="ER62" s="365"/>
      <c r="ES62" s="365"/>
      <c r="ET62" s="365"/>
      <c r="EU62" s="365"/>
      <c r="EV62" s="365"/>
      <c r="EW62" s="365"/>
      <c r="EX62" s="365"/>
      <c r="EY62" s="365"/>
      <c r="EZ62" s="365"/>
      <c r="FA62" s="365"/>
      <c r="FB62" s="365"/>
      <c r="FC62" s="365"/>
      <c r="FD62" s="365"/>
      <c r="FE62" s="365"/>
      <c r="FF62" s="365"/>
      <c r="FG62" s="365"/>
      <c r="FH62" s="365"/>
      <c r="FI62" s="365"/>
      <c r="FJ62" s="365"/>
      <c r="FK62" s="365"/>
      <c r="FL62" s="365"/>
      <c r="FM62" s="365"/>
      <c r="FN62" s="365"/>
      <c r="FO62" s="365"/>
      <c r="FP62" s="365"/>
      <c r="FQ62" s="365"/>
      <c r="FR62" s="365"/>
      <c r="FS62" s="365"/>
      <c r="FT62" s="365"/>
      <c r="FU62" s="365"/>
      <c r="FV62" s="365"/>
      <c r="FW62" s="365"/>
      <c r="FX62" s="365"/>
      <c r="FY62" s="365"/>
      <c r="FZ62" s="365"/>
      <c r="GA62" s="365"/>
      <c r="GB62" s="365"/>
      <c r="GC62" s="365"/>
      <c r="GD62" s="365"/>
      <c r="GE62" s="365"/>
      <c r="GF62" s="365"/>
      <c r="GG62" s="365"/>
      <c r="GH62" s="365"/>
      <c r="GI62" s="365"/>
      <c r="GJ62" s="365"/>
      <c r="GK62" s="365"/>
      <c r="GL62" s="365"/>
      <c r="GM62" s="365"/>
      <c r="GN62" s="365"/>
      <c r="GO62" s="365"/>
      <c r="GP62" s="365"/>
      <c r="GQ62" s="365"/>
      <c r="GR62" s="365"/>
      <c r="GS62" s="365"/>
      <c r="GT62" s="365"/>
      <c r="GU62" s="365"/>
      <c r="GV62" s="365"/>
      <c r="GW62" s="365"/>
      <c r="GX62" s="365"/>
      <c r="GY62" s="365"/>
      <c r="GZ62" s="365"/>
      <c r="HA62" s="365"/>
      <c r="HB62" s="365"/>
      <c r="HC62" s="365"/>
      <c r="HD62" s="365"/>
      <c r="HE62" s="365"/>
      <c r="HF62" s="365"/>
      <c r="HG62" s="365"/>
      <c r="HH62" s="365"/>
      <c r="HI62" s="365"/>
      <c r="HJ62" s="365"/>
      <c r="HK62" s="365"/>
      <c r="HL62" s="365"/>
      <c r="HM62" s="365"/>
      <c r="HN62" s="365"/>
      <c r="HO62" s="365"/>
      <c r="HP62" s="365"/>
      <c r="HQ62" s="365"/>
      <c r="HR62" s="365"/>
      <c r="HS62" s="365"/>
      <c r="HT62" s="365"/>
      <c r="HU62" s="365"/>
      <c r="HV62" s="365"/>
      <c r="HW62" s="365"/>
      <c r="HX62" s="365"/>
      <c r="HY62" s="365"/>
      <c r="HZ62" s="365"/>
      <c r="IA62" s="365"/>
      <c r="IB62" s="365"/>
      <c r="IC62" s="365"/>
    </row>
    <row r="63" spans="1:237">
      <c r="A63" s="1183"/>
      <c r="B63" s="1184"/>
      <c r="C63" s="1184"/>
      <c r="D63" s="1227"/>
      <c r="E63" s="1227"/>
      <c r="F63" s="1227"/>
      <c r="G63" s="1227"/>
      <c r="H63" s="1227"/>
      <c r="I63" s="1227"/>
      <c r="J63" s="1227"/>
      <c r="K63" s="1227"/>
      <c r="L63" s="1227"/>
      <c r="M63" s="1227"/>
      <c r="N63" s="1227"/>
      <c r="O63" s="1227"/>
      <c r="P63" s="1227"/>
      <c r="Q63" s="1227"/>
      <c r="R63" s="1227"/>
      <c r="S63" s="1227"/>
      <c r="T63" s="1227"/>
      <c r="U63" s="1227"/>
      <c r="V63" s="1227"/>
      <c r="W63" s="1227"/>
      <c r="X63" s="1227"/>
      <c r="Y63" s="1227"/>
      <c r="Z63" s="1227"/>
      <c r="AA63" s="1227"/>
      <c r="AB63" s="1227"/>
      <c r="AC63" s="1227"/>
      <c r="AD63" s="1227"/>
      <c r="AE63" s="1227"/>
      <c r="AF63" s="1227"/>
      <c r="AG63" s="1227"/>
      <c r="AH63" s="1227"/>
      <c r="AI63" s="1227"/>
      <c r="AJ63" s="1227"/>
      <c r="AK63" s="1227"/>
      <c r="AL63" s="1227"/>
      <c r="AM63" s="1227"/>
      <c r="AN63" s="1227"/>
      <c r="AO63" s="1227"/>
      <c r="AP63" s="1227"/>
      <c r="AQ63" s="1227"/>
      <c r="AR63" s="1227"/>
      <c r="AS63" s="1227"/>
      <c r="AT63" s="1227"/>
      <c r="AU63" s="1232"/>
      <c r="AV63" s="1232"/>
      <c r="AW63" s="1233"/>
      <c r="AX63" s="365"/>
      <c r="AY63" s="365"/>
      <c r="AZ63" s="365"/>
      <c r="BA63" s="365"/>
      <c r="BB63" s="365"/>
      <c r="BC63" s="365"/>
      <c r="BD63" s="365"/>
      <c r="BE63" s="365"/>
      <c r="BF63" s="365"/>
      <c r="BG63" s="365"/>
      <c r="BH63" s="365"/>
      <c r="BI63" s="365"/>
      <c r="BJ63" s="365"/>
      <c r="BK63" s="365"/>
      <c r="BL63" s="365"/>
      <c r="BM63" s="365"/>
      <c r="BN63" s="365"/>
      <c r="BO63" s="365"/>
      <c r="BP63" s="208" t="s">
        <v>781</v>
      </c>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B63" s="365"/>
      <c r="EC63" s="365"/>
      <c r="ED63" s="365"/>
      <c r="EE63" s="365"/>
      <c r="EF63" s="365"/>
      <c r="EG63" s="365"/>
      <c r="EH63" s="365"/>
      <c r="EI63" s="365"/>
      <c r="EJ63" s="365"/>
      <c r="EK63" s="365"/>
      <c r="EL63" s="365"/>
      <c r="EM63" s="365"/>
      <c r="EN63" s="365"/>
      <c r="EO63" s="365"/>
      <c r="EP63" s="365"/>
      <c r="EQ63" s="365"/>
      <c r="ER63" s="365"/>
      <c r="ES63" s="365"/>
      <c r="ET63" s="365"/>
      <c r="EU63" s="365"/>
      <c r="EV63" s="365"/>
      <c r="EW63" s="365"/>
      <c r="EX63" s="365"/>
      <c r="EY63" s="365"/>
      <c r="EZ63" s="365"/>
      <c r="FA63" s="365"/>
      <c r="FB63" s="365"/>
      <c r="FC63" s="365"/>
      <c r="FD63" s="365"/>
      <c r="FE63" s="365"/>
      <c r="FF63" s="365"/>
      <c r="FG63" s="365"/>
      <c r="FH63" s="365"/>
      <c r="FI63" s="365"/>
      <c r="FJ63" s="365"/>
      <c r="FK63" s="365"/>
      <c r="FL63" s="365"/>
      <c r="FM63" s="365"/>
      <c r="FN63" s="365"/>
      <c r="FO63" s="365"/>
      <c r="FP63" s="365"/>
      <c r="FQ63" s="365"/>
      <c r="FR63" s="365"/>
      <c r="FS63" s="365"/>
      <c r="FT63" s="365"/>
      <c r="FU63" s="365"/>
      <c r="FV63" s="365"/>
      <c r="FW63" s="365"/>
      <c r="FX63" s="365"/>
      <c r="FY63" s="365"/>
      <c r="FZ63" s="365"/>
      <c r="GA63" s="365"/>
      <c r="GB63" s="365"/>
      <c r="GC63" s="365"/>
      <c r="GD63" s="365"/>
      <c r="GE63" s="365"/>
      <c r="GF63" s="365"/>
      <c r="GG63" s="365"/>
      <c r="GH63" s="365"/>
      <c r="GI63" s="365"/>
      <c r="GJ63" s="365"/>
      <c r="GK63" s="365"/>
      <c r="GL63" s="365"/>
      <c r="GM63" s="365"/>
      <c r="GN63" s="365"/>
      <c r="GO63" s="365"/>
      <c r="GP63" s="365"/>
      <c r="GQ63" s="365"/>
      <c r="GR63" s="365"/>
      <c r="GS63" s="365"/>
      <c r="GT63" s="365"/>
      <c r="GU63" s="365"/>
      <c r="GV63" s="365"/>
      <c r="GW63" s="365"/>
      <c r="GX63" s="365"/>
      <c r="GY63" s="365"/>
      <c r="GZ63" s="365"/>
      <c r="HA63" s="365"/>
      <c r="HB63" s="365"/>
      <c r="HC63" s="365"/>
      <c r="HD63" s="365"/>
      <c r="HE63" s="365"/>
      <c r="HF63" s="365"/>
      <c r="HG63" s="365"/>
      <c r="HH63" s="365"/>
      <c r="HI63" s="365"/>
      <c r="HJ63" s="365"/>
      <c r="HK63" s="365"/>
      <c r="HL63" s="365"/>
      <c r="HM63" s="365"/>
      <c r="HN63" s="365"/>
      <c r="HO63" s="365"/>
      <c r="HP63" s="365"/>
      <c r="HQ63" s="365"/>
      <c r="HR63" s="365"/>
      <c r="HS63" s="365"/>
      <c r="HT63" s="365"/>
      <c r="HU63" s="365"/>
      <c r="HV63" s="365"/>
      <c r="HW63" s="365"/>
      <c r="HX63" s="365"/>
      <c r="HY63" s="365"/>
      <c r="HZ63" s="365"/>
      <c r="IA63" s="365"/>
      <c r="IB63" s="365"/>
      <c r="IC63" s="365"/>
    </row>
    <row r="64" spans="1:237">
      <c r="A64" s="1183"/>
      <c r="B64" s="1184"/>
      <c r="C64" s="1184"/>
      <c r="D64" s="1227" t="s">
        <v>1163</v>
      </c>
      <c r="E64" s="1227"/>
      <c r="F64" s="1227"/>
      <c r="G64" s="1227"/>
      <c r="H64" s="1227"/>
      <c r="I64" s="1227"/>
      <c r="J64" s="1227"/>
      <c r="K64" s="1227"/>
      <c r="L64" s="1227"/>
      <c r="M64" s="1227"/>
      <c r="N64" s="1227"/>
      <c r="O64" s="1227"/>
      <c r="P64" s="1227"/>
      <c r="Q64" s="1227"/>
      <c r="R64" s="1227"/>
      <c r="S64" s="1227"/>
      <c r="T64" s="1227"/>
      <c r="U64" s="1227"/>
      <c r="V64" s="1227"/>
      <c r="W64" s="1227"/>
      <c r="X64" s="1227"/>
      <c r="Y64" s="1227"/>
      <c r="Z64" s="1227"/>
      <c r="AA64" s="1227"/>
      <c r="AB64" s="1227"/>
      <c r="AC64" s="1227"/>
      <c r="AD64" s="1227"/>
      <c r="AE64" s="1227"/>
      <c r="AF64" s="1227"/>
      <c r="AG64" s="1227"/>
      <c r="AH64" s="1227"/>
      <c r="AI64" s="1227"/>
      <c r="AJ64" s="1227"/>
      <c r="AK64" s="1227"/>
      <c r="AL64" s="1227"/>
      <c r="AM64" s="1227"/>
      <c r="AN64" s="1227"/>
      <c r="AO64" s="1227"/>
      <c r="AP64" s="1227"/>
      <c r="AQ64" s="1227"/>
      <c r="AR64" s="1227"/>
      <c r="AS64" s="1227"/>
      <c r="AT64" s="1227"/>
      <c r="AU64" s="1232"/>
      <c r="AV64" s="1232"/>
      <c r="AW64" s="1233"/>
      <c r="AX64" s="365"/>
      <c r="AY64" s="365"/>
      <c r="AZ64" s="365"/>
      <c r="BA64" s="365"/>
      <c r="BB64" s="365"/>
      <c r="BC64" s="365"/>
      <c r="BD64" s="365"/>
      <c r="BE64" s="365"/>
      <c r="BF64" s="365"/>
      <c r="BG64" s="365"/>
      <c r="BH64" s="365"/>
      <c r="BI64" s="365"/>
      <c r="BJ64" s="365"/>
      <c r="BK64" s="365"/>
      <c r="BL64" s="365"/>
      <c r="BM64" s="365"/>
      <c r="BN64" s="365"/>
      <c r="BO64" s="365"/>
      <c r="BP64" s="208" t="s">
        <v>783</v>
      </c>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5"/>
      <c r="CM64" s="365"/>
      <c r="CN64" s="365"/>
      <c r="CO64" s="365"/>
      <c r="CP64" s="365"/>
      <c r="CQ64" s="365"/>
      <c r="CR64" s="365"/>
      <c r="CS64" s="365"/>
      <c r="CT64" s="365"/>
      <c r="CU64" s="365"/>
      <c r="CV64" s="365"/>
      <c r="CW64" s="365"/>
      <c r="CX64" s="365"/>
      <c r="CY64" s="365"/>
      <c r="CZ64" s="365"/>
      <c r="DA64" s="365"/>
      <c r="DB64" s="365"/>
      <c r="DC64" s="365"/>
      <c r="DD64" s="365"/>
      <c r="DE64" s="365"/>
      <c r="DF64" s="365"/>
      <c r="DG64" s="365"/>
      <c r="DH64" s="365"/>
      <c r="DI64" s="365"/>
      <c r="DJ64" s="365"/>
      <c r="DK64" s="365"/>
      <c r="DL64" s="365"/>
      <c r="DM64" s="365"/>
      <c r="DN64" s="365"/>
      <c r="DO64" s="365"/>
      <c r="DP64" s="365"/>
      <c r="DQ64" s="365"/>
      <c r="DR64" s="365"/>
      <c r="DS64" s="365"/>
      <c r="DT64" s="365"/>
      <c r="DU64" s="365"/>
      <c r="DV64" s="365"/>
      <c r="DW64" s="365"/>
      <c r="DX64" s="365"/>
      <c r="DY64" s="365"/>
      <c r="DZ64" s="365"/>
      <c r="EA64" s="365"/>
      <c r="EB64" s="365"/>
      <c r="EC64" s="365"/>
      <c r="ED64" s="365"/>
      <c r="EE64" s="365"/>
      <c r="EF64" s="365"/>
      <c r="EG64" s="365"/>
      <c r="EH64" s="365"/>
      <c r="EI64" s="365"/>
      <c r="EJ64" s="365"/>
      <c r="EK64" s="365"/>
      <c r="EL64" s="365"/>
      <c r="EM64" s="365"/>
      <c r="EN64" s="365"/>
      <c r="EO64" s="365"/>
      <c r="EP64" s="365"/>
      <c r="EQ64" s="365"/>
      <c r="ER64" s="365"/>
      <c r="ES64" s="365"/>
      <c r="ET64" s="365"/>
      <c r="EU64" s="365"/>
      <c r="EV64" s="365"/>
      <c r="EW64" s="365"/>
      <c r="EX64" s="365"/>
      <c r="EY64" s="365"/>
      <c r="EZ64" s="365"/>
      <c r="FA64" s="365"/>
      <c r="FB64" s="365"/>
      <c r="FC64" s="365"/>
      <c r="FD64" s="365"/>
      <c r="FE64" s="365"/>
      <c r="FF64" s="365"/>
      <c r="FG64" s="365"/>
      <c r="FH64" s="365"/>
      <c r="FI64" s="365"/>
      <c r="FJ64" s="365"/>
      <c r="FK64" s="365"/>
      <c r="FL64" s="365"/>
      <c r="FM64" s="365"/>
      <c r="FN64" s="365"/>
      <c r="FO64" s="365"/>
      <c r="FP64" s="365"/>
      <c r="FQ64" s="365"/>
      <c r="FR64" s="365"/>
      <c r="FS64" s="365"/>
      <c r="FT64" s="365"/>
      <c r="FU64" s="365"/>
      <c r="FV64" s="365"/>
      <c r="FW64" s="365"/>
      <c r="FX64" s="365"/>
      <c r="FY64" s="365"/>
      <c r="FZ64" s="365"/>
      <c r="GA64" s="365"/>
      <c r="GB64" s="365"/>
      <c r="GC64" s="365"/>
      <c r="GD64" s="365"/>
      <c r="GE64" s="365"/>
      <c r="GF64" s="365"/>
      <c r="GG64" s="365"/>
      <c r="GH64" s="365"/>
      <c r="GI64" s="365"/>
      <c r="GJ64" s="365"/>
      <c r="GK64" s="365"/>
      <c r="GL64" s="365"/>
      <c r="GM64" s="365"/>
      <c r="GN64" s="365"/>
      <c r="GO64" s="365"/>
      <c r="GP64" s="365"/>
      <c r="GQ64" s="365"/>
      <c r="GR64" s="365"/>
      <c r="GS64" s="365"/>
      <c r="GT64" s="365"/>
      <c r="GU64" s="365"/>
      <c r="GV64" s="365"/>
      <c r="GW64" s="365"/>
      <c r="GX64" s="365"/>
      <c r="GY64" s="365"/>
      <c r="GZ64" s="365"/>
      <c r="HA64" s="365"/>
      <c r="HB64" s="365"/>
      <c r="HC64" s="365"/>
      <c r="HD64" s="365"/>
      <c r="HE64" s="365"/>
      <c r="HF64" s="365"/>
      <c r="HG64" s="365"/>
      <c r="HH64" s="365"/>
      <c r="HI64" s="365"/>
      <c r="HJ64" s="365"/>
      <c r="HK64" s="365"/>
      <c r="HL64" s="365"/>
      <c r="HM64" s="365"/>
      <c r="HN64" s="365"/>
      <c r="HO64" s="365"/>
      <c r="HP64" s="365"/>
      <c r="HQ64" s="365"/>
      <c r="HR64" s="365"/>
      <c r="HS64" s="365"/>
      <c r="HT64" s="365"/>
      <c r="HU64" s="365"/>
      <c r="HV64" s="365"/>
      <c r="HW64" s="365"/>
      <c r="HX64" s="365"/>
      <c r="HY64" s="365"/>
      <c r="HZ64" s="365"/>
      <c r="IA64" s="365"/>
      <c r="IB64" s="365"/>
      <c r="IC64" s="365"/>
    </row>
    <row r="65" spans="1:237">
      <c r="A65" s="1183"/>
      <c r="B65" s="1184"/>
      <c r="C65" s="1184"/>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27"/>
      <c r="AA65" s="1227"/>
      <c r="AB65" s="1227"/>
      <c r="AC65" s="1227"/>
      <c r="AD65" s="1227"/>
      <c r="AE65" s="1227"/>
      <c r="AF65" s="1227"/>
      <c r="AG65" s="1227"/>
      <c r="AH65" s="1227"/>
      <c r="AI65" s="1227"/>
      <c r="AJ65" s="1227"/>
      <c r="AK65" s="1227"/>
      <c r="AL65" s="1227"/>
      <c r="AM65" s="1227"/>
      <c r="AN65" s="1227"/>
      <c r="AO65" s="1227"/>
      <c r="AP65" s="1227"/>
      <c r="AQ65" s="1227"/>
      <c r="AR65" s="1227"/>
      <c r="AS65" s="1227"/>
      <c r="AT65" s="1227"/>
      <c r="AU65" s="1232"/>
      <c r="AV65" s="1232"/>
      <c r="AW65" s="1233"/>
      <c r="AX65" s="365"/>
      <c r="AY65" s="365"/>
      <c r="AZ65" s="365"/>
      <c r="BA65" s="365"/>
      <c r="BB65" s="365"/>
      <c r="BC65" s="365"/>
      <c r="BD65" s="365"/>
      <c r="BE65" s="365"/>
      <c r="BF65" s="365"/>
      <c r="BG65" s="365"/>
      <c r="BH65" s="365"/>
      <c r="BI65" s="365"/>
      <c r="BJ65" s="365"/>
      <c r="BK65" s="365"/>
      <c r="BL65" s="365"/>
      <c r="BM65" s="365"/>
      <c r="BN65" s="365"/>
      <c r="BO65" s="365"/>
      <c r="BP65" s="208" t="s">
        <v>785</v>
      </c>
      <c r="BQ65" s="365"/>
      <c r="BR65" s="365"/>
      <c r="BS65" s="365"/>
      <c r="BT65" s="365"/>
      <c r="BU65" s="365"/>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c r="EO65" s="365"/>
      <c r="EP65" s="365"/>
      <c r="EQ65" s="365"/>
      <c r="ER65" s="365"/>
      <c r="ES65" s="365"/>
      <c r="ET65" s="365"/>
      <c r="EU65" s="365"/>
      <c r="EV65" s="365"/>
      <c r="EW65" s="365"/>
      <c r="EX65" s="365"/>
      <c r="EY65" s="365"/>
      <c r="EZ65" s="365"/>
      <c r="FA65" s="365"/>
      <c r="FB65" s="365"/>
      <c r="FC65" s="365"/>
      <c r="FD65" s="365"/>
      <c r="FE65" s="365"/>
      <c r="FF65" s="365"/>
      <c r="FG65" s="365"/>
      <c r="FH65" s="365"/>
      <c r="FI65" s="365"/>
      <c r="FJ65" s="365"/>
      <c r="FK65" s="365"/>
      <c r="FL65" s="365"/>
      <c r="FM65" s="365"/>
      <c r="FN65" s="365"/>
      <c r="FO65" s="365"/>
      <c r="FP65" s="365"/>
      <c r="FQ65" s="365"/>
      <c r="FR65" s="365"/>
      <c r="FS65" s="365"/>
      <c r="FT65" s="365"/>
      <c r="FU65" s="365"/>
      <c r="FV65" s="365"/>
      <c r="FW65" s="365"/>
      <c r="FX65" s="365"/>
      <c r="FY65" s="365"/>
      <c r="FZ65" s="365"/>
      <c r="GA65" s="365"/>
      <c r="GB65" s="365"/>
      <c r="GC65" s="365"/>
      <c r="GD65" s="365"/>
      <c r="GE65" s="365"/>
      <c r="GF65" s="365"/>
      <c r="GG65" s="365"/>
      <c r="GH65" s="365"/>
      <c r="GI65" s="365"/>
      <c r="GJ65" s="365"/>
      <c r="GK65" s="365"/>
      <c r="GL65" s="365"/>
      <c r="GM65" s="365"/>
      <c r="GN65" s="365"/>
      <c r="GO65" s="365"/>
      <c r="GP65" s="365"/>
      <c r="GQ65" s="365"/>
      <c r="GR65" s="365"/>
      <c r="GS65" s="365"/>
      <c r="GT65" s="365"/>
      <c r="GU65" s="365"/>
      <c r="GV65" s="365"/>
      <c r="GW65" s="365"/>
      <c r="GX65" s="365"/>
      <c r="GY65" s="365"/>
      <c r="GZ65" s="365"/>
      <c r="HA65" s="365"/>
      <c r="HB65" s="365"/>
      <c r="HC65" s="365"/>
      <c r="HD65" s="365"/>
      <c r="HE65" s="365"/>
      <c r="HF65" s="365"/>
      <c r="HG65" s="365"/>
      <c r="HH65" s="365"/>
      <c r="HI65" s="365"/>
      <c r="HJ65" s="365"/>
      <c r="HK65" s="365"/>
      <c r="HL65" s="365"/>
      <c r="HM65" s="365"/>
      <c r="HN65" s="365"/>
      <c r="HO65" s="365"/>
      <c r="HP65" s="365"/>
      <c r="HQ65" s="365"/>
      <c r="HR65" s="365"/>
      <c r="HS65" s="365"/>
      <c r="HT65" s="365"/>
      <c r="HU65" s="365"/>
      <c r="HV65" s="365"/>
      <c r="HW65" s="365"/>
      <c r="HX65" s="365"/>
      <c r="HY65" s="365"/>
      <c r="HZ65" s="365"/>
      <c r="IA65" s="365"/>
      <c r="IB65" s="365"/>
      <c r="IC65" s="365"/>
    </row>
    <row r="66" spans="1:237" ht="14.25" customHeight="1">
      <c r="A66" s="1183"/>
      <c r="B66" s="1184"/>
      <c r="C66" s="1184"/>
      <c r="D66" s="1184"/>
      <c r="E66" s="1184"/>
      <c r="F66" s="1184"/>
      <c r="G66" s="1184"/>
      <c r="H66" s="1184"/>
      <c r="I66" s="1184"/>
      <c r="J66" s="1268" t="s">
        <v>1164</v>
      </c>
      <c r="K66" s="1232"/>
      <c r="L66" s="1232"/>
      <c r="M66" s="1232"/>
      <c r="N66" s="1232"/>
      <c r="O66" s="1232"/>
      <c r="P66" s="1232"/>
      <c r="Q66" s="1184"/>
      <c r="R66" s="1184"/>
      <c r="S66" s="1269" t="s">
        <v>1165</v>
      </c>
      <c r="T66" s="1269"/>
      <c r="U66" s="1269"/>
      <c r="V66" s="1269"/>
      <c r="W66" s="1269"/>
      <c r="X66" s="1269"/>
      <c r="Y66" s="1269"/>
      <c r="Z66" s="1269"/>
      <c r="AA66" s="1269"/>
      <c r="AB66" s="1269"/>
      <c r="AC66" s="1269"/>
      <c r="AD66" s="1184"/>
      <c r="AE66" s="1184"/>
      <c r="AF66" s="1184"/>
      <c r="AG66" s="1184"/>
      <c r="AH66" s="1184"/>
      <c r="AI66" s="1184"/>
      <c r="AJ66" s="1184"/>
      <c r="AK66" s="1184"/>
      <c r="AL66" s="1184"/>
      <c r="AM66" s="1184"/>
      <c r="AN66" s="1184"/>
      <c r="AO66" s="1184"/>
      <c r="AP66" s="1184"/>
      <c r="AQ66" s="1184"/>
      <c r="AR66" s="1184"/>
      <c r="AS66" s="1184"/>
      <c r="AT66" s="1184"/>
      <c r="AU66" s="1232"/>
      <c r="AV66" s="1232"/>
      <c r="AW66" s="1233"/>
      <c r="BP66" s="208" t="s">
        <v>786</v>
      </c>
    </row>
    <row r="67" spans="1:237">
      <c r="A67" s="1183"/>
      <c r="B67" s="1184"/>
      <c r="C67" s="1184"/>
      <c r="D67" s="1184"/>
      <c r="E67" s="1184"/>
      <c r="F67" s="1184"/>
      <c r="G67" s="1184"/>
      <c r="H67" s="1184"/>
      <c r="I67" s="1184"/>
      <c r="J67" s="1184"/>
      <c r="K67" s="1184"/>
      <c r="L67" s="1184"/>
      <c r="M67" s="1184"/>
      <c r="N67" s="1184"/>
      <c r="O67" s="1184"/>
      <c r="P67" s="1184"/>
      <c r="Q67" s="1184"/>
      <c r="R67" s="1184"/>
      <c r="S67" s="1184"/>
      <c r="T67" s="1184"/>
      <c r="U67" s="1184"/>
      <c r="V67" s="1184"/>
      <c r="W67" s="1184"/>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184"/>
      <c r="AS67" s="1184"/>
      <c r="AT67" s="1184"/>
      <c r="AU67" s="1232"/>
      <c r="AV67" s="1232"/>
      <c r="AW67" s="1233"/>
      <c r="BP67" s="208" t="s">
        <v>787</v>
      </c>
    </row>
    <row r="68" spans="1:237" ht="14.25" customHeight="1">
      <c r="A68" s="1183"/>
      <c r="B68" s="1184"/>
      <c r="C68" s="1184"/>
      <c r="D68" s="1184"/>
      <c r="E68" s="1184"/>
      <c r="F68" s="1184"/>
      <c r="G68" s="1184"/>
      <c r="H68" s="1184"/>
      <c r="I68" s="1184"/>
      <c r="J68" s="1268"/>
      <c r="K68" s="1232"/>
      <c r="L68" s="1232"/>
      <c r="M68" s="1232"/>
      <c r="N68" s="1232"/>
      <c r="O68" s="1232"/>
      <c r="P68" s="1232"/>
      <c r="Q68" s="1184"/>
      <c r="R68" s="1184"/>
      <c r="S68" s="1269"/>
      <c r="T68" s="1269"/>
      <c r="U68" s="1269"/>
      <c r="V68" s="1269"/>
      <c r="W68" s="1269"/>
      <c r="X68" s="1269"/>
      <c r="Y68" s="1269"/>
      <c r="Z68" s="1269"/>
      <c r="AA68" s="1269"/>
      <c r="AB68" s="1269"/>
      <c r="AC68" s="1269"/>
      <c r="AD68" s="1184"/>
      <c r="AE68" s="1184"/>
      <c r="AF68" s="1184"/>
      <c r="AG68" s="1184"/>
      <c r="AH68" s="1184"/>
      <c r="AI68" s="1184"/>
      <c r="AJ68" s="1184"/>
      <c r="AK68" s="1184"/>
      <c r="AL68" s="1184"/>
      <c r="AM68" s="1184"/>
      <c r="AN68" s="1184"/>
      <c r="AO68" s="1184"/>
      <c r="AP68" s="1184"/>
      <c r="AQ68" s="1184"/>
      <c r="AR68" s="1184"/>
      <c r="AS68" s="1184"/>
      <c r="AT68" s="1184"/>
      <c r="AU68" s="1232"/>
      <c r="AV68" s="1232"/>
      <c r="AW68" s="1233"/>
    </row>
    <row r="69" spans="1:237">
      <c r="A69" s="1183"/>
      <c r="B69" s="1184"/>
      <c r="C69" s="1184"/>
      <c r="D69" s="1184"/>
      <c r="E69" s="1184"/>
      <c r="F69" s="1184"/>
      <c r="G69" s="1184"/>
      <c r="H69" s="1184"/>
      <c r="I69" s="1184"/>
      <c r="J69" s="1184"/>
      <c r="K69" s="1184"/>
      <c r="L69" s="1184"/>
      <c r="M69" s="1184"/>
      <c r="N69" s="1184"/>
      <c r="O69" s="1184"/>
      <c r="P69" s="1184"/>
      <c r="Q69" s="1184"/>
      <c r="R69" s="1184"/>
      <c r="S69" s="1184"/>
      <c r="T69" s="1184"/>
      <c r="U69" s="1184"/>
      <c r="V69" s="1184"/>
      <c r="W69" s="1184"/>
      <c r="X69" s="1184"/>
      <c r="Y69" s="1184"/>
      <c r="Z69" s="1184"/>
      <c r="AA69" s="1184"/>
      <c r="AB69" s="1184"/>
      <c r="AC69" s="1184"/>
      <c r="AD69" s="1184"/>
      <c r="AE69" s="1184"/>
      <c r="AF69" s="1184"/>
      <c r="AG69" s="1184"/>
      <c r="AH69" s="1184"/>
      <c r="AI69" s="1184"/>
      <c r="AJ69" s="1184"/>
      <c r="AK69" s="1184"/>
      <c r="AL69" s="1184"/>
      <c r="AM69" s="1184"/>
      <c r="AN69" s="1184"/>
      <c r="AO69" s="1184"/>
      <c r="AP69" s="1184"/>
      <c r="AQ69" s="1184"/>
      <c r="AR69" s="1184"/>
      <c r="AS69" s="1184"/>
      <c r="AT69" s="1184"/>
      <c r="AU69" s="1232"/>
      <c r="AV69" s="1232"/>
      <c r="AW69" s="1233"/>
    </row>
    <row r="70" spans="1:237" ht="13.5" customHeight="1" thickBot="1">
      <c r="A70" s="1225"/>
      <c r="B70" s="1226"/>
      <c r="C70" s="1226"/>
      <c r="D70" s="1226"/>
      <c r="E70" s="1226"/>
      <c r="F70" s="1226"/>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234"/>
      <c r="AV70" s="1234"/>
      <c r="AW70" s="1235"/>
    </row>
  </sheetData>
  <sheetProtection sheet="1" objects="1" scenarios="1"/>
  <mergeCells count="112">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D33:J34"/>
    <mergeCell ref="K33:U34"/>
    <mergeCell ref="V33:AE34"/>
    <mergeCell ref="AF33:AT34"/>
    <mergeCell ref="I23:N23"/>
    <mergeCell ref="Q23:S23"/>
    <mergeCell ref="U23:X23"/>
    <mergeCell ref="I24:N24"/>
    <mergeCell ref="P24:AT24"/>
    <mergeCell ref="D25:AT26"/>
    <mergeCell ref="AE15:AH16"/>
    <mergeCell ref="AI15:AL16"/>
    <mergeCell ref="AM15:AP16"/>
    <mergeCell ref="AQ15:AT16"/>
    <mergeCell ref="I17:N17"/>
    <mergeCell ref="Q17:X17"/>
    <mergeCell ref="D27:AT28"/>
    <mergeCell ref="D29:AT30"/>
    <mergeCell ref="D31:AT32"/>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I18:N18"/>
    <mergeCell ref="P18:AT18"/>
    <mergeCell ref="I19:N20"/>
    <mergeCell ref="P19:AT20"/>
    <mergeCell ref="I21:N22"/>
    <mergeCell ref="P21:AT22"/>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s>
  <phoneticPr fontId="8"/>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5768-6762-4ACA-9FF3-A473269CD2ED}">
  <dimension ref="A1:J22"/>
  <sheetViews>
    <sheetView showZeros="0" workbookViewId="0">
      <selection activeCell="J20" sqref="J20"/>
    </sheetView>
  </sheetViews>
  <sheetFormatPr defaultColWidth="9" defaultRowHeight="10.5"/>
  <cols>
    <col min="1" max="1" width="10.625" style="354" customWidth="1"/>
    <col min="2" max="2" width="6" style="354" customWidth="1"/>
    <col min="3" max="8" width="3.25" style="354" customWidth="1"/>
    <col min="9" max="9" width="12.625" style="354" customWidth="1"/>
    <col min="10" max="10" width="63.625" style="354" customWidth="1"/>
    <col min="11" max="11" width="9" style="354" customWidth="1"/>
    <col min="12" max="16384" width="9" style="354"/>
  </cols>
  <sheetData>
    <row r="1" spans="1:10" ht="5.25" customHeight="1">
      <c r="A1" s="1273"/>
      <c r="B1" s="1273"/>
      <c r="C1" s="1273"/>
      <c r="D1" s="1273"/>
      <c r="E1" s="1273"/>
      <c r="F1" s="1273"/>
      <c r="G1" s="1273"/>
      <c r="H1" s="1274"/>
      <c r="I1" s="1274"/>
      <c r="J1" s="1274"/>
    </row>
    <row r="2" spans="1:10" ht="18" customHeight="1">
      <c r="A2" s="1275" t="s">
        <v>1166</v>
      </c>
      <c r="B2" s="1275"/>
      <c r="C2" s="1275"/>
      <c r="D2" s="1275"/>
      <c r="E2" s="1275"/>
      <c r="F2" s="1275"/>
      <c r="G2" s="1275"/>
      <c r="H2" s="1275"/>
      <c r="I2" s="1275"/>
      <c r="J2" s="1275"/>
    </row>
    <row r="3" spans="1:10" ht="15" customHeight="1">
      <c r="A3" s="1274" t="s">
        <v>1167</v>
      </c>
      <c r="B3" s="1274"/>
      <c r="C3" s="1274"/>
      <c r="D3" s="1274"/>
      <c r="E3" s="1274"/>
      <c r="F3" s="1274"/>
      <c r="G3" s="1274"/>
      <c r="H3" s="1274"/>
      <c r="I3" s="1274"/>
      <c r="J3" s="1274"/>
    </row>
    <row r="4" spans="1:10" ht="4.5" customHeight="1">
      <c r="A4" s="1274"/>
      <c r="B4" s="1274"/>
      <c r="C4" s="1274"/>
      <c r="D4" s="1274"/>
      <c r="E4" s="1274"/>
      <c r="F4" s="1274"/>
      <c r="G4" s="1274"/>
      <c r="H4" s="1274"/>
      <c r="I4" s="1274"/>
      <c r="J4" s="1274"/>
    </row>
    <row r="5" spans="1:10" ht="27" customHeight="1">
      <c r="A5" s="1276" t="s">
        <v>1168</v>
      </c>
      <c r="B5" s="1276"/>
      <c r="C5" s="1276"/>
      <c r="D5" s="1276"/>
      <c r="E5" s="1276"/>
      <c r="F5" s="1276"/>
      <c r="G5" s="1276"/>
      <c r="H5" s="1276"/>
      <c r="I5" s="1276"/>
      <c r="J5" s="1276"/>
    </row>
    <row r="6" spans="1:10" ht="29.25" customHeight="1">
      <c r="A6" s="1271" t="s">
        <v>1169</v>
      </c>
      <c r="B6" s="1271"/>
      <c r="C6" s="1271"/>
      <c r="D6" s="1271"/>
      <c r="E6" s="1271"/>
      <c r="F6" s="1271"/>
      <c r="G6" s="1271"/>
      <c r="H6" s="1271"/>
      <c r="I6" s="1272" t="s">
        <v>1170</v>
      </c>
      <c r="J6" s="1272"/>
    </row>
    <row r="7" spans="1:10" ht="27.75" customHeight="1">
      <c r="A7" s="1271" t="s">
        <v>1171</v>
      </c>
      <c r="B7" s="1271"/>
      <c r="C7" s="1271" t="s">
        <v>1172</v>
      </c>
      <c r="D7" s="1271"/>
      <c r="E7" s="1271"/>
      <c r="F7" s="1271"/>
      <c r="G7" s="1271"/>
      <c r="H7" s="1271"/>
      <c r="I7" s="1272" t="s">
        <v>1173</v>
      </c>
      <c r="J7" s="1279"/>
    </row>
    <row r="8" spans="1:10" ht="39.75" customHeight="1">
      <c r="A8" s="1271"/>
      <c r="B8" s="1271"/>
      <c r="C8" s="1271" t="s">
        <v>1174</v>
      </c>
      <c r="D8" s="1271"/>
      <c r="E8" s="1271"/>
      <c r="F8" s="1271"/>
      <c r="G8" s="1271"/>
      <c r="H8" s="1271"/>
      <c r="I8" s="1278" t="s">
        <v>1175</v>
      </c>
      <c r="J8" s="1278"/>
    </row>
    <row r="9" spans="1:10" ht="125.25" customHeight="1">
      <c r="A9" s="1271" t="s">
        <v>1176</v>
      </c>
      <c r="B9" s="1271"/>
      <c r="C9" s="1271" t="s">
        <v>1172</v>
      </c>
      <c r="D9" s="1271"/>
      <c r="E9" s="1271"/>
      <c r="F9" s="1271"/>
      <c r="G9" s="1271"/>
      <c r="H9" s="1271"/>
      <c r="I9" s="1277" t="s">
        <v>1177</v>
      </c>
      <c r="J9" s="1278"/>
    </row>
    <row r="10" spans="1:10" ht="59.25" customHeight="1">
      <c r="A10" s="1271"/>
      <c r="B10" s="1271"/>
      <c r="C10" s="1271" t="s">
        <v>1174</v>
      </c>
      <c r="D10" s="1271"/>
      <c r="E10" s="1271"/>
      <c r="F10" s="1271"/>
      <c r="G10" s="1271"/>
      <c r="H10" s="1271"/>
      <c r="I10" s="1278" t="s">
        <v>1178</v>
      </c>
      <c r="J10" s="1278"/>
    </row>
    <row r="11" spans="1:10" ht="139.5" customHeight="1">
      <c r="A11" s="1272" t="s">
        <v>1179</v>
      </c>
      <c r="B11" s="1272"/>
      <c r="C11" s="1272"/>
      <c r="D11" s="1272"/>
      <c r="E11" s="1272"/>
      <c r="F11" s="1272"/>
      <c r="G11" s="1272"/>
      <c r="H11" s="1272"/>
      <c r="I11" s="1277" t="s">
        <v>1180</v>
      </c>
      <c r="J11" s="1278"/>
    </row>
    <row r="12" spans="1:10" ht="45" customHeight="1">
      <c r="A12" s="1271" t="s">
        <v>1181</v>
      </c>
      <c r="B12" s="1271"/>
      <c r="C12" s="1271"/>
      <c r="D12" s="1271"/>
      <c r="E12" s="1271"/>
      <c r="F12" s="1271"/>
      <c r="G12" s="1271"/>
      <c r="H12" s="1271"/>
      <c r="I12" s="1278" t="s">
        <v>1182</v>
      </c>
      <c r="J12" s="1278"/>
    </row>
    <row r="13" spans="1:10" ht="26.25" customHeight="1">
      <c r="A13" s="1271" t="s">
        <v>1183</v>
      </c>
      <c r="B13" s="1271"/>
      <c r="C13" s="1271"/>
      <c r="D13" s="1271"/>
      <c r="E13" s="1271"/>
      <c r="F13" s="1271"/>
      <c r="G13" s="1271"/>
      <c r="H13" s="1271"/>
      <c r="I13" s="1278" t="s">
        <v>1184</v>
      </c>
      <c r="J13" s="1278"/>
    </row>
    <row r="14" spans="1:10" ht="120" customHeight="1">
      <c r="A14" s="1271" t="s">
        <v>337</v>
      </c>
      <c r="B14" s="1271"/>
      <c r="C14" s="1271"/>
      <c r="D14" s="1271"/>
      <c r="E14" s="1271"/>
      <c r="F14" s="1271"/>
      <c r="G14" s="1271"/>
      <c r="H14" s="1271"/>
      <c r="I14" s="1278" t="s">
        <v>1185</v>
      </c>
      <c r="J14" s="1278"/>
    </row>
    <row r="15" spans="1:10" ht="75" customHeight="1">
      <c r="A15" s="1271" t="s">
        <v>1186</v>
      </c>
      <c r="B15" s="1271"/>
      <c r="C15" s="1271"/>
      <c r="D15" s="1271"/>
      <c r="E15" s="1271"/>
      <c r="F15" s="1271"/>
      <c r="G15" s="1271"/>
      <c r="H15" s="1271"/>
      <c r="I15" s="1278" t="s">
        <v>1187</v>
      </c>
      <c r="J15" s="1278"/>
    </row>
    <row r="16" spans="1:10" ht="45" customHeight="1">
      <c r="A16" s="1271" t="s">
        <v>1188</v>
      </c>
      <c r="B16" s="1271"/>
      <c r="C16" s="1271"/>
      <c r="D16" s="1271"/>
      <c r="E16" s="1271"/>
      <c r="F16" s="1271"/>
      <c r="G16" s="1271"/>
      <c r="H16" s="1271"/>
      <c r="I16" s="1278" t="s">
        <v>1189</v>
      </c>
      <c r="J16" s="1278"/>
    </row>
    <row r="17" spans="1:10" ht="33" customHeight="1">
      <c r="A17" s="1271" t="s">
        <v>1190</v>
      </c>
      <c r="B17" s="1271"/>
      <c r="C17" s="1271"/>
      <c r="D17" s="1271"/>
      <c r="E17" s="1271"/>
      <c r="F17" s="1271"/>
      <c r="G17" s="1271"/>
      <c r="H17" s="1271"/>
      <c r="I17" s="1278" t="s">
        <v>1191</v>
      </c>
      <c r="J17" s="1278"/>
    </row>
    <row r="18" spans="1:10" ht="12.75" customHeight="1" thickBot="1"/>
    <row r="19" spans="1:10" ht="15" customHeight="1">
      <c r="A19" s="1280" t="s">
        <v>1192</v>
      </c>
      <c r="B19" s="1281"/>
      <c r="C19" s="1281"/>
      <c r="D19" s="1281"/>
      <c r="E19" s="1281"/>
      <c r="F19" s="1281"/>
      <c r="G19" s="1281"/>
      <c r="H19" s="1281"/>
      <c r="I19" s="1281"/>
      <c r="J19" s="1282"/>
    </row>
    <row r="20" spans="1:10" ht="15" customHeight="1">
      <c r="A20" s="372"/>
      <c r="B20" s="373" t="s">
        <v>668</v>
      </c>
      <c r="C20" s="374" t="str">
        <f>'01.入会申込書'!AP25</f>
        <v/>
      </c>
      <c r="D20" s="374" t="s">
        <v>1193</v>
      </c>
      <c r="E20" s="374" t="str">
        <f>'01.入会申込書'!AT25</f>
        <v/>
      </c>
      <c r="F20" s="374" t="s">
        <v>1194</v>
      </c>
      <c r="G20" s="374" t="str">
        <f>'01.入会申込書'!AX25</f>
        <v/>
      </c>
      <c r="H20" s="374" t="s">
        <v>1195</v>
      </c>
      <c r="I20" s="375" t="s">
        <v>1196</v>
      </c>
      <c r="J20" s="376">
        <f>'01.入会申込書'!M39</f>
        <v>0</v>
      </c>
    </row>
    <row r="21" spans="1:10" ht="15" customHeight="1">
      <c r="A21" s="377"/>
      <c r="I21" s="375" t="s">
        <v>1197</v>
      </c>
      <c r="J21" s="378">
        <f>'01.入会申込書'!M35</f>
        <v>0</v>
      </c>
    </row>
    <row r="22" spans="1:10" ht="15" customHeight="1" thickBot="1">
      <c r="A22" s="379"/>
      <c r="B22" s="380"/>
      <c r="C22" s="380"/>
      <c r="D22" s="380"/>
      <c r="E22" s="380"/>
      <c r="F22" s="380"/>
      <c r="G22" s="380"/>
      <c r="H22" s="380"/>
      <c r="I22" s="381" t="s">
        <v>1198</v>
      </c>
      <c r="J22" s="382">
        <f>'01.入会申込書'!M47</f>
        <v>0</v>
      </c>
    </row>
  </sheetData>
  <sheetProtection sheet="1" objects="1" scenarios="1"/>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9263-AF5A-4C86-A477-1AB2B0D52EDF}">
  <dimension ref="A1:J22"/>
  <sheetViews>
    <sheetView showZeros="0" zoomScaleNormal="100" workbookViewId="0">
      <selection sqref="A1:J1"/>
    </sheetView>
  </sheetViews>
  <sheetFormatPr defaultColWidth="9" defaultRowHeight="10.5"/>
  <cols>
    <col min="1" max="1" width="10.625" style="354" customWidth="1"/>
    <col min="2" max="2" width="6" style="354" customWidth="1"/>
    <col min="3" max="8" width="3.25" style="354" customWidth="1"/>
    <col min="9" max="9" width="12.625" style="354" customWidth="1"/>
    <col min="10" max="10" width="63.625" style="354" customWidth="1"/>
    <col min="11" max="11" width="9" style="354" customWidth="1"/>
    <col min="12" max="16384" width="9" style="354"/>
  </cols>
  <sheetData>
    <row r="1" spans="1:10" ht="15" customHeight="1">
      <c r="A1" s="1273"/>
      <c r="B1" s="1273"/>
      <c r="C1" s="1273"/>
      <c r="D1" s="1273"/>
      <c r="E1" s="1273"/>
      <c r="F1" s="1273"/>
      <c r="G1" s="1273"/>
      <c r="H1" s="1274"/>
      <c r="I1" s="1274"/>
      <c r="J1" s="1274"/>
    </row>
    <row r="2" spans="1:10" ht="18" customHeight="1">
      <c r="A2" s="1275" t="s">
        <v>1166</v>
      </c>
      <c r="B2" s="1275"/>
      <c r="C2" s="1275"/>
      <c r="D2" s="1275"/>
      <c r="E2" s="1275"/>
      <c r="F2" s="1275"/>
      <c r="G2" s="1275"/>
      <c r="H2" s="1275"/>
      <c r="I2" s="1275"/>
      <c r="J2" s="1275"/>
    </row>
    <row r="3" spans="1:10" ht="15" customHeight="1">
      <c r="A3" s="1274" t="s">
        <v>1199</v>
      </c>
      <c r="B3" s="1274"/>
      <c r="C3" s="1274"/>
      <c r="D3" s="1274"/>
      <c r="E3" s="1274"/>
      <c r="F3" s="1274"/>
      <c r="G3" s="1274"/>
      <c r="H3" s="1274"/>
      <c r="I3" s="1274"/>
      <c r="J3" s="1274"/>
    </row>
    <row r="4" spans="1:10" ht="15" customHeight="1">
      <c r="A4" s="1274"/>
      <c r="B4" s="1274"/>
      <c r="C4" s="1274"/>
      <c r="D4" s="1274"/>
      <c r="E4" s="1274"/>
      <c r="F4" s="1274"/>
      <c r="G4" s="1274"/>
      <c r="H4" s="1274"/>
      <c r="I4" s="1274"/>
      <c r="J4" s="1274"/>
    </row>
    <row r="5" spans="1:10" ht="30" customHeight="1">
      <c r="A5" s="1276" t="s">
        <v>1168</v>
      </c>
      <c r="B5" s="1276"/>
      <c r="C5" s="1276"/>
      <c r="D5" s="1276"/>
      <c r="E5" s="1276"/>
      <c r="F5" s="1276"/>
      <c r="G5" s="1276"/>
      <c r="H5" s="1276"/>
      <c r="I5" s="1276"/>
      <c r="J5" s="1276"/>
    </row>
    <row r="6" spans="1:10" ht="30" customHeight="1">
      <c r="A6" s="1271" t="s">
        <v>1169</v>
      </c>
      <c r="B6" s="1271"/>
      <c r="C6" s="1271"/>
      <c r="D6" s="1271"/>
      <c r="E6" s="1271"/>
      <c r="F6" s="1271"/>
      <c r="G6" s="1271"/>
      <c r="H6" s="1271"/>
      <c r="I6" s="1272" t="s">
        <v>1170</v>
      </c>
      <c r="J6" s="1272"/>
    </row>
    <row r="7" spans="1:10" ht="30" customHeight="1">
      <c r="A7" s="1271" t="s">
        <v>1171</v>
      </c>
      <c r="B7" s="1271"/>
      <c r="C7" s="1271" t="s">
        <v>1200</v>
      </c>
      <c r="D7" s="1271"/>
      <c r="E7" s="1271"/>
      <c r="F7" s="1271"/>
      <c r="G7" s="1271"/>
      <c r="H7" s="1271"/>
      <c r="I7" s="1283" t="s">
        <v>1201</v>
      </c>
      <c r="J7" s="1279"/>
    </row>
    <row r="8" spans="1:10" ht="44.25" customHeight="1">
      <c r="A8" s="1271"/>
      <c r="B8" s="1271"/>
      <c r="C8" s="1271" t="s">
        <v>1174</v>
      </c>
      <c r="D8" s="1271"/>
      <c r="E8" s="1271"/>
      <c r="F8" s="1271"/>
      <c r="G8" s="1271"/>
      <c r="H8" s="1271"/>
      <c r="I8" s="1278" t="s">
        <v>1202</v>
      </c>
      <c r="J8" s="1278"/>
    </row>
    <row r="9" spans="1:10" ht="77.25" customHeight="1">
      <c r="A9" s="1271" t="s">
        <v>1176</v>
      </c>
      <c r="B9" s="1271"/>
      <c r="C9" s="1271" t="s">
        <v>1172</v>
      </c>
      <c r="D9" s="1271"/>
      <c r="E9" s="1271"/>
      <c r="F9" s="1271"/>
      <c r="G9" s="1271"/>
      <c r="H9" s="1271"/>
      <c r="I9" s="1278" t="s">
        <v>1203</v>
      </c>
      <c r="J9" s="1278"/>
    </row>
    <row r="10" spans="1:10" ht="73.5" customHeight="1">
      <c r="A10" s="1271"/>
      <c r="B10" s="1271"/>
      <c r="C10" s="1271" t="s">
        <v>1174</v>
      </c>
      <c r="D10" s="1271"/>
      <c r="E10" s="1271"/>
      <c r="F10" s="1271"/>
      <c r="G10" s="1271"/>
      <c r="H10" s="1271"/>
      <c r="I10" s="1278" t="s">
        <v>1204</v>
      </c>
      <c r="J10" s="1278"/>
    </row>
    <row r="11" spans="1:10" ht="111.75" customHeight="1">
      <c r="A11" s="1278" t="s">
        <v>1179</v>
      </c>
      <c r="B11" s="1278"/>
      <c r="C11" s="1278"/>
      <c r="D11" s="1278"/>
      <c r="E11" s="1278"/>
      <c r="F11" s="1278"/>
      <c r="G11" s="1278"/>
      <c r="H11" s="1278"/>
      <c r="I11" s="1278" t="s">
        <v>1205</v>
      </c>
      <c r="J11" s="1278"/>
    </row>
    <row r="12" spans="1:10" ht="51.75" customHeight="1">
      <c r="A12" s="1284" t="s">
        <v>1181</v>
      </c>
      <c r="B12" s="1285"/>
      <c r="C12" s="1285"/>
      <c r="D12" s="1285"/>
      <c r="E12" s="1285"/>
      <c r="F12" s="1285"/>
      <c r="G12" s="1285"/>
      <c r="H12" s="1286"/>
      <c r="I12" s="1287" t="s">
        <v>1206</v>
      </c>
      <c r="J12" s="1288"/>
    </row>
    <row r="13" spans="1:10" ht="30" customHeight="1">
      <c r="A13" s="1271" t="s">
        <v>1183</v>
      </c>
      <c r="B13" s="1271"/>
      <c r="C13" s="1271"/>
      <c r="D13" s="1271"/>
      <c r="E13" s="1271"/>
      <c r="F13" s="1271"/>
      <c r="G13" s="1271"/>
      <c r="H13" s="1271"/>
      <c r="I13" s="1287" t="s">
        <v>1184</v>
      </c>
      <c r="J13" s="1288"/>
    </row>
    <row r="14" spans="1:10" ht="120" customHeight="1">
      <c r="A14" s="1271" t="s">
        <v>337</v>
      </c>
      <c r="B14" s="1271"/>
      <c r="C14" s="1271"/>
      <c r="D14" s="1271"/>
      <c r="E14" s="1271"/>
      <c r="F14" s="1271"/>
      <c r="G14" s="1271"/>
      <c r="H14" s="1271"/>
      <c r="I14" s="1287" t="s">
        <v>1207</v>
      </c>
      <c r="J14" s="1288"/>
    </row>
    <row r="15" spans="1:10" ht="78" customHeight="1">
      <c r="A15" s="1284" t="s">
        <v>1186</v>
      </c>
      <c r="B15" s="1285"/>
      <c r="C15" s="1285"/>
      <c r="D15" s="1285"/>
      <c r="E15" s="1285"/>
      <c r="F15" s="1285"/>
      <c r="G15" s="1285"/>
      <c r="H15" s="1286"/>
      <c r="I15" s="1287" t="s">
        <v>1208</v>
      </c>
      <c r="J15" s="1288"/>
    </row>
    <row r="16" spans="1:10" ht="45" customHeight="1">
      <c r="A16" s="1284" t="s">
        <v>1188</v>
      </c>
      <c r="B16" s="1285"/>
      <c r="C16" s="1285"/>
      <c r="D16" s="1285"/>
      <c r="E16" s="1285"/>
      <c r="F16" s="1285"/>
      <c r="G16" s="1285"/>
      <c r="H16" s="1286"/>
      <c r="I16" s="1287" t="s">
        <v>1209</v>
      </c>
      <c r="J16" s="1288"/>
    </row>
    <row r="17" spans="1:10" ht="41.25" customHeight="1">
      <c r="A17" s="1284" t="s">
        <v>1190</v>
      </c>
      <c r="B17" s="1285"/>
      <c r="C17" s="1285"/>
      <c r="D17" s="1285"/>
      <c r="E17" s="1285"/>
      <c r="F17" s="1285"/>
      <c r="G17" s="1285"/>
      <c r="H17" s="1286"/>
      <c r="I17" s="1287" t="s">
        <v>1191</v>
      </c>
      <c r="J17" s="1288"/>
    </row>
    <row r="18" spans="1:10" ht="18" customHeight="1" thickBot="1"/>
    <row r="19" spans="1:10" ht="15" customHeight="1">
      <c r="A19" s="369" t="s">
        <v>1192</v>
      </c>
      <c r="B19" s="370"/>
      <c r="C19" s="370"/>
      <c r="D19" s="370"/>
      <c r="E19" s="370"/>
      <c r="F19" s="370"/>
      <c r="G19" s="370"/>
      <c r="H19" s="370"/>
      <c r="I19" s="370"/>
      <c r="J19" s="371"/>
    </row>
    <row r="20" spans="1:10" ht="15" customHeight="1">
      <c r="A20" s="372"/>
      <c r="B20" s="373" t="s">
        <v>668</v>
      </c>
      <c r="C20" s="374" t="str">
        <f>'01.入会申込書'!AP25</f>
        <v/>
      </c>
      <c r="D20" s="374" t="s">
        <v>1193</v>
      </c>
      <c r="E20" s="374" t="str">
        <f>'01.入会申込書'!AT25</f>
        <v/>
      </c>
      <c r="F20" s="374" t="s">
        <v>1194</v>
      </c>
      <c r="G20" s="374" t="str">
        <f>'01.入会申込書'!AX25</f>
        <v/>
      </c>
      <c r="H20" s="374" t="s">
        <v>1195</v>
      </c>
      <c r="I20" s="375" t="s">
        <v>1196</v>
      </c>
      <c r="J20" s="376">
        <f>'01.入会申込書'!M39</f>
        <v>0</v>
      </c>
    </row>
    <row r="21" spans="1:10" ht="15" customHeight="1">
      <c r="A21" s="377"/>
      <c r="I21" s="375" t="s">
        <v>1197</v>
      </c>
      <c r="J21" s="378">
        <f>'01.入会申込書'!M35</f>
        <v>0</v>
      </c>
    </row>
    <row r="22" spans="1:10" ht="15" customHeight="1" thickBot="1">
      <c r="A22" s="379"/>
      <c r="B22" s="380"/>
      <c r="C22" s="380"/>
      <c r="D22" s="380"/>
      <c r="E22" s="380"/>
      <c r="F22" s="380"/>
      <c r="G22" s="380"/>
      <c r="H22" s="380"/>
      <c r="I22" s="381" t="s">
        <v>1198</v>
      </c>
      <c r="J22" s="382">
        <f>'01.入会申込書'!M47</f>
        <v>0</v>
      </c>
    </row>
  </sheetData>
  <sheetProtection sheet="1" objects="1" scenarios="1"/>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8"/>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C33DC-79EA-4B44-A905-5B12E1C81DCB}">
  <sheetPr transitionEntry="1"/>
  <dimension ref="A1:AT139"/>
  <sheetViews>
    <sheetView topLeftCell="A49" zoomScaleNormal="100" workbookViewId="0">
      <selection activeCell="J28" sqref="J28:AT32"/>
    </sheetView>
  </sheetViews>
  <sheetFormatPr defaultColWidth="9" defaultRowHeight="13.5"/>
  <cols>
    <col min="1" max="1" width="0.375" style="32" customWidth="1"/>
    <col min="2" max="8" width="2" style="32" customWidth="1"/>
    <col min="9" max="9" width="0.375" style="32" customWidth="1"/>
    <col min="10" max="60" width="2" style="32" customWidth="1"/>
    <col min="61" max="61" width="9" style="32" customWidth="1"/>
    <col min="62" max="16384" width="9" style="32"/>
  </cols>
  <sheetData>
    <row r="1" spans="1:46" s="216" customFormat="1" ht="10.5" customHeight="1">
      <c r="A1" s="1304" t="s">
        <v>1210</v>
      </c>
      <c r="B1" s="1305"/>
      <c r="C1" s="1305"/>
      <c r="D1" s="1305"/>
      <c r="E1" s="1305"/>
      <c r="F1" s="1305"/>
      <c r="G1" s="1305"/>
      <c r="H1" s="1305"/>
      <c r="I1" s="1305"/>
      <c r="J1" s="1305"/>
      <c r="K1" s="1306"/>
      <c r="L1" s="1295" t="s">
        <v>1211</v>
      </c>
      <c r="M1" s="1296"/>
      <c r="N1" s="1296"/>
      <c r="O1" s="1296"/>
      <c r="P1" s="1296"/>
      <c r="Q1" s="1296" t="s">
        <v>1212</v>
      </c>
      <c r="R1" s="1298"/>
      <c r="S1" s="1298"/>
      <c r="T1" s="1298"/>
      <c r="U1" s="1298"/>
      <c r="V1" s="1298"/>
      <c r="W1" s="1298"/>
      <c r="X1" s="1298"/>
      <c r="Y1" s="1298"/>
      <c r="Z1" s="1298"/>
      <c r="AA1" s="1298"/>
      <c r="AB1" s="1298"/>
      <c r="AC1" s="1298"/>
      <c r="AD1" s="1298"/>
      <c r="AE1" s="1298"/>
      <c r="AF1" s="1298"/>
      <c r="AG1" s="1298"/>
      <c r="AH1" s="1298"/>
      <c r="AI1" s="1301" t="s">
        <v>1213</v>
      </c>
      <c r="AJ1" s="1289"/>
      <c r="AK1" s="1290"/>
      <c r="AL1" s="1290"/>
      <c r="AM1" s="1290"/>
      <c r="AN1" s="1290"/>
      <c r="AO1" s="1290"/>
      <c r="AP1" s="1290"/>
      <c r="AQ1" s="1290"/>
      <c r="AR1" s="1290"/>
      <c r="AS1" s="1290"/>
      <c r="AT1" s="1290"/>
    </row>
    <row r="2" spans="1:46" s="216" customFormat="1" ht="10.5" customHeight="1">
      <c r="A2" s="1291"/>
      <c r="B2" s="1292"/>
      <c r="C2" s="1292"/>
      <c r="D2" s="1292"/>
      <c r="E2" s="1292"/>
      <c r="F2" s="1292"/>
      <c r="G2" s="1292"/>
      <c r="H2" s="1292"/>
      <c r="I2" s="1292"/>
      <c r="J2" s="1292"/>
      <c r="K2" s="1293"/>
      <c r="L2" s="1289"/>
      <c r="M2" s="1290"/>
      <c r="N2" s="1290"/>
      <c r="O2" s="1290"/>
      <c r="P2" s="1290"/>
      <c r="Q2" s="1290"/>
      <c r="R2" s="1299"/>
      <c r="S2" s="1299"/>
      <c r="T2" s="1299"/>
      <c r="U2" s="1299"/>
      <c r="V2" s="1299"/>
      <c r="W2" s="1299"/>
      <c r="X2" s="1299"/>
      <c r="Y2" s="1299"/>
      <c r="Z2" s="1299"/>
      <c r="AA2" s="1299"/>
      <c r="AB2" s="1299"/>
      <c r="AC2" s="1299"/>
      <c r="AD2" s="1299"/>
      <c r="AE2" s="1299"/>
      <c r="AF2" s="1299"/>
      <c r="AG2" s="1299"/>
      <c r="AH2" s="1299"/>
      <c r="AI2" s="1302"/>
      <c r="AJ2" s="1289"/>
      <c r="AK2" s="1290"/>
      <c r="AL2" s="1290"/>
      <c r="AM2" s="1290"/>
      <c r="AN2" s="1290"/>
      <c r="AO2" s="1290"/>
      <c r="AP2" s="1290"/>
      <c r="AQ2" s="1290"/>
      <c r="AR2" s="1290"/>
      <c r="AS2" s="1290"/>
      <c r="AT2" s="1290"/>
    </row>
    <row r="3" spans="1:46" s="216" customFormat="1" ht="5.25" customHeight="1">
      <c r="A3" s="1294"/>
      <c r="B3" s="1292"/>
      <c r="C3" s="1292"/>
      <c r="D3" s="1292"/>
      <c r="E3" s="1292"/>
      <c r="F3" s="1292"/>
      <c r="G3" s="1292"/>
      <c r="H3" s="1292"/>
      <c r="I3" s="1292"/>
      <c r="J3" s="1292"/>
      <c r="K3" s="1293"/>
      <c r="L3" s="1318"/>
      <c r="M3" s="1297"/>
      <c r="N3" s="1297"/>
      <c r="O3" s="1297"/>
      <c r="P3" s="1297"/>
      <c r="Q3" s="1297"/>
      <c r="R3" s="1300"/>
      <c r="S3" s="1300"/>
      <c r="T3" s="1300"/>
      <c r="U3" s="1300"/>
      <c r="V3" s="1300"/>
      <c r="W3" s="1300"/>
      <c r="X3" s="1300"/>
      <c r="Y3" s="1300"/>
      <c r="Z3" s="1300"/>
      <c r="AA3" s="1300"/>
      <c r="AB3" s="1300"/>
      <c r="AC3" s="1300"/>
      <c r="AD3" s="1300"/>
      <c r="AE3" s="1300"/>
      <c r="AF3" s="1300"/>
      <c r="AG3" s="1300"/>
      <c r="AH3" s="1300"/>
      <c r="AI3" s="1303"/>
      <c r="AJ3" s="1289"/>
      <c r="AK3" s="1290"/>
      <c r="AL3" s="1290"/>
      <c r="AM3" s="1290"/>
      <c r="AN3" s="1290"/>
      <c r="AO3" s="1290"/>
      <c r="AP3" s="1290"/>
      <c r="AQ3" s="1290"/>
      <c r="AR3" s="1290"/>
      <c r="AS3" s="1290"/>
      <c r="AT3" s="1290"/>
    </row>
    <row r="4" spans="1:46" s="216" customFormat="1" ht="5.25" customHeight="1">
      <c r="A4" s="1294"/>
      <c r="B4" s="1292"/>
      <c r="C4" s="1292"/>
      <c r="D4" s="1292"/>
      <c r="E4" s="1292"/>
      <c r="F4" s="1292"/>
      <c r="G4" s="1292"/>
      <c r="H4" s="1292"/>
      <c r="I4" s="1292"/>
      <c r="J4" s="1292"/>
      <c r="K4" s="1293"/>
      <c r="L4" s="1295" t="s">
        <v>1214</v>
      </c>
      <c r="M4" s="1296"/>
      <c r="N4" s="1296"/>
      <c r="O4" s="1296"/>
      <c r="P4" s="1296"/>
      <c r="Q4" s="1296" t="s">
        <v>1212</v>
      </c>
      <c r="R4" s="1298"/>
      <c r="S4" s="1298"/>
      <c r="T4" s="1298"/>
      <c r="U4" s="1298"/>
      <c r="V4" s="1298"/>
      <c r="W4" s="1298"/>
      <c r="X4" s="1298"/>
      <c r="Y4" s="1298"/>
      <c r="Z4" s="1298"/>
      <c r="AA4" s="1298"/>
      <c r="AB4" s="1298"/>
      <c r="AC4" s="1298"/>
      <c r="AD4" s="1298"/>
      <c r="AE4" s="1298"/>
      <c r="AF4" s="1298"/>
      <c r="AG4" s="1298"/>
      <c r="AH4" s="1298"/>
      <c r="AI4" s="1301" t="s">
        <v>1213</v>
      </c>
      <c r="AJ4" s="1289"/>
      <c r="AK4" s="1290"/>
      <c r="AL4" s="1290"/>
      <c r="AM4" s="1290"/>
      <c r="AN4" s="1290"/>
      <c r="AO4" s="1290"/>
      <c r="AP4" s="1290"/>
      <c r="AQ4" s="1290"/>
      <c r="AR4" s="1290"/>
      <c r="AS4" s="1290"/>
      <c r="AT4" s="1290"/>
    </row>
    <row r="5" spans="1:46" s="216" customFormat="1" ht="10.5" customHeight="1">
      <c r="A5" s="1294"/>
      <c r="B5" s="1292"/>
      <c r="C5" s="1292"/>
      <c r="D5" s="1292"/>
      <c r="E5" s="1292"/>
      <c r="F5" s="1292"/>
      <c r="G5" s="1292"/>
      <c r="H5" s="1292"/>
      <c r="I5" s="1292"/>
      <c r="J5" s="1292"/>
      <c r="K5" s="1293"/>
      <c r="L5" s="1289"/>
      <c r="M5" s="1290"/>
      <c r="N5" s="1290"/>
      <c r="O5" s="1290"/>
      <c r="P5" s="1290"/>
      <c r="Q5" s="1290"/>
      <c r="R5" s="1299"/>
      <c r="S5" s="1299"/>
      <c r="T5" s="1299"/>
      <c r="U5" s="1299"/>
      <c r="V5" s="1299"/>
      <c r="W5" s="1299"/>
      <c r="X5" s="1299"/>
      <c r="Y5" s="1299"/>
      <c r="Z5" s="1299"/>
      <c r="AA5" s="1299"/>
      <c r="AB5" s="1299"/>
      <c r="AC5" s="1299"/>
      <c r="AD5" s="1299"/>
      <c r="AE5" s="1299"/>
      <c r="AF5" s="1299"/>
      <c r="AG5" s="1299"/>
      <c r="AH5" s="1299"/>
      <c r="AI5" s="1302"/>
      <c r="AJ5" s="1289"/>
      <c r="AK5" s="1290"/>
      <c r="AL5" s="1290"/>
      <c r="AM5" s="1290"/>
      <c r="AN5" s="1290"/>
      <c r="AO5" s="1290"/>
      <c r="AP5" s="1290"/>
      <c r="AQ5" s="1290"/>
      <c r="AR5" s="1290"/>
      <c r="AS5" s="1290"/>
      <c r="AT5" s="1290"/>
    </row>
    <row r="6" spans="1:46" s="216" customFormat="1" ht="10.5" customHeight="1">
      <c r="A6" s="1294"/>
      <c r="B6" s="1292"/>
      <c r="C6" s="1292"/>
      <c r="D6" s="1292"/>
      <c r="E6" s="1292"/>
      <c r="F6" s="1292"/>
      <c r="G6" s="1292"/>
      <c r="H6" s="1292"/>
      <c r="I6" s="1292"/>
      <c r="J6" s="1292"/>
      <c r="K6" s="1293"/>
      <c r="L6" s="1289"/>
      <c r="M6" s="1290"/>
      <c r="N6" s="1290"/>
      <c r="O6" s="1290"/>
      <c r="P6" s="1297"/>
      <c r="Q6" s="1297"/>
      <c r="R6" s="1300"/>
      <c r="S6" s="1300"/>
      <c r="T6" s="1300"/>
      <c r="U6" s="1300"/>
      <c r="V6" s="1300"/>
      <c r="W6" s="1300"/>
      <c r="X6" s="1300"/>
      <c r="Y6" s="1300"/>
      <c r="Z6" s="1300"/>
      <c r="AA6" s="1300"/>
      <c r="AB6" s="1300"/>
      <c r="AC6" s="1300"/>
      <c r="AD6" s="1300"/>
      <c r="AE6" s="1300"/>
      <c r="AF6" s="1300"/>
      <c r="AG6" s="1300"/>
      <c r="AH6" s="1300"/>
      <c r="AI6" s="1303"/>
      <c r="AJ6" s="1289"/>
      <c r="AK6" s="1290"/>
      <c r="AL6" s="1290"/>
      <c r="AM6" s="1290"/>
      <c r="AN6" s="1290"/>
      <c r="AO6" s="1290"/>
      <c r="AP6" s="1290"/>
      <c r="AQ6" s="1290"/>
      <c r="AR6" s="1290"/>
      <c r="AS6" s="1290"/>
      <c r="AT6" s="1290"/>
    </row>
    <row r="7" spans="1:46" s="216" customFormat="1" ht="10.5" customHeight="1">
      <c r="A7" s="1304" t="s">
        <v>1215</v>
      </c>
      <c r="B7" s="1305"/>
      <c r="C7" s="1305"/>
      <c r="D7" s="1305"/>
      <c r="E7" s="1305"/>
      <c r="F7" s="1305"/>
      <c r="G7" s="1305"/>
      <c r="H7" s="1305"/>
      <c r="I7" s="1305"/>
      <c r="J7" s="1305"/>
      <c r="K7" s="1305"/>
      <c r="L7" s="1305"/>
      <c r="M7" s="1305"/>
      <c r="N7" s="1305"/>
      <c r="O7" s="1306"/>
      <c r="P7" s="1304"/>
      <c r="Q7" s="1307"/>
      <c r="R7" s="1307"/>
      <c r="S7" s="1307"/>
      <c r="T7" s="1307"/>
      <c r="U7" s="1307"/>
      <c r="V7" s="1307"/>
      <c r="W7" s="1307"/>
      <c r="X7" s="1307"/>
      <c r="Y7" s="1307"/>
      <c r="Z7" s="1307"/>
      <c r="AA7" s="1307"/>
      <c r="AB7" s="1307"/>
      <c r="AC7" s="1308"/>
      <c r="AD7" s="1304" t="s">
        <v>1216</v>
      </c>
      <c r="AE7" s="1307"/>
      <c r="AF7" s="1307"/>
      <c r="AG7" s="1307"/>
      <c r="AH7" s="1307"/>
      <c r="AI7" s="1308"/>
      <c r="AJ7" s="1289"/>
      <c r="AK7" s="1290"/>
      <c r="AL7" s="1290"/>
      <c r="AM7" s="1290"/>
      <c r="AN7" s="1290"/>
      <c r="AO7" s="1290"/>
      <c r="AP7" s="1290"/>
      <c r="AQ7" s="1290"/>
      <c r="AR7" s="1290"/>
      <c r="AS7" s="1290"/>
      <c r="AT7" s="1290"/>
    </row>
    <row r="8" spans="1:46" s="216" customFormat="1" ht="10.5" customHeight="1">
      <c r="A8" s="1291"/>
      <c r="B8" s="1292"/>
      <c r="C8" s="1292"/>
      <c r="D8" s="1292"/>
      <c r="E8" s="1292"/>
      <c r="F8" s="1292"/>
      <c r="G8" s="1292"/>
      <c r="H8" s="1292"/>
      <c r="I8" s="1292"/>
      <c r="J8" s="1292"/>
      <c r="K8" s="1292"/>
      <c r="L8" s="1292"/>
      <c r="M8" s="1292"/>
      <c r="N8" s="1292"/>
      <c r="O8" s="1293"/>
      <c r="P8" s="1309"/>
      <c r="Q8" s="1310"/>
      <c r="R8" s="1310"/>
      <c r="S8" s="1310"/>
      <c r="T8" s="1310"/>
      <c r="U8" s="1310"/>
      <c r="V8" s="1310"/>
      <c r="W8" s="1310"/>
      <c r="X8" s="1310"/>
      <c r="Y8" s="1310"/>
      <c r="Z8" s="1310"/>
      <c r="AA8" s="1310"/>
      <c r="AB8" s="1310"/>
      <c r="AC8" s="1311"/>
      <c r="AD8" s="1295"/>
      <c r="AE8" s="1296"/>
      <c r="AF8" s="1296"/>
      <c r="AG8" s="1296"/>
      <c r="AH8" s="1296"/>
      <c r="AI8" s="1301"/>
      <c r="AJ8" s="1289"/>
      <c r="AK8" s="1290"/>
      <c r="AL8" s="1290"/>
      <c r="AM8" s="1290"/>
      <c r="AN8" s="1290"/>
      <c r="AO8" s="1290"/>
      <c r="AP8" s="1290"/>
      <c r="AQ8" s="1290"/>
      <c r="AR8" s="1290"/>
      <c r="AS8" s="1290"/>
      <c r="AT8" s="1290"/>
    </row>
    <row r="9" spans="1:46" s="216" customFormat="1" ht="10.5" customHeight="1">
      <c r="A9" s="1294"/>
      <c r="B9" s="1292"/>
      <c r="C9" s="1292"/>
      <c r="D9" s="1292"/>
      <c r="E9" s="1292"/>
      <c r="F9" s="1292"/>
      <c r="G9" s="1292"/>
      <c r="H9" s="1292"/>
      <c r="I9" s="1292"/>
      <c r="J9" s="1292"/>
      <c r="K9" s="1292"/>
      <c r="L9" s="1292"/>
      <c r="M9" s="1292"/>
      <c r="N9" s="1292"/>
      <c r="O9" s="1293"/>
      <c r="P9" s="1312"/>
      <c r="Q9" s="1313"/>
      <c r="R9" s="1313"/>
      <c r="S9" s="1313"/>
      <c r="T9" s="1313"/>
      <c r="U9" s="1313"/>
      <c r="V9" s="1313"/>
      <c r="W9" s="1313"/>
      <c r="X9" s="1313"/>
      <c r="Y9" s="1313"/>
      <c r="Z9" s="1313"/>
      <c r="AA9" s="1313"/>
      <c r="AB9" s="1313"/>
      <c r="AC9" s="1314"/>
      <c r="AD9" s="1289"/>
      <c r="AE9" s="1290"/>
      <c r="AF9" s="1290"/>
      <c r="AG9" s="1290"/>
      <c r="AH9" s="1290"/>
      <c r="AI9" s="1302"/>
      <c r="AJ9" s="1289"/>
      <c r="AK9" s="1290"/>
      <c r="AL9" s="1290"/>
      <c r="AM9" s="1290"/>
      <c r="AN9" s="1290"/>
      <c r="AO9" s="1290"/>
      <c r="AP9" s="1290"/>
      <c r="AQ9" s="1290"/>
      <c r="AR9" s="1290"/>
      <c r="AS9" s="1290"/>
      <c r="AT9" s="1290"/>
    </row>
    <row r="10" spans="1:46" s="216" customFormat="1" ht="10.5" customHeight="1">
      <c r="A10" s="1294"/>
      <c r="B10" s="1292"/>
      <c r="C10" s="1292"/>
      <c r="D10" s="1292"/>
      <c r="E10" s="1292"/>
      <c r="F10" s="1292"/>
      <c r="G10" s="1292"/>
      <c r="H10" s="1292"/>
      <c r="I10" s="1292"/>
      <c r="J10" s="1292"/>
      <c r="K10" s="1292"/>
      <c r="L10" s="1292"/>
      <c r="M10" s="1292"/>
      <c r="N10" s="1292"/>
      <c r="O10" s="1293"/>
      <c r="P10" s="1315"/>
      <c r="Q10" s="1316"/>
      <c r="R10" s="1316"/>
      <c r="S10" s="1316"/>
      <c r="T10" s="1316"/>
      <c r="U10" s="1316"/>
      <c r="V10" s="1316"/>
      <c r="W10" s="1316"/>
      <c r="X10" s="1316"/>
      <c r="Y10" s="1316"/>
      <c r="Z10" s="1316"/>
      <c r="AA10" s="1316"/>
      <c r="AB10" s="1316"/>
      <c r="AC10" s="1317"/>
      <c r="AD10" s="1318"/>
      <c r="AE10" s="1297"/>
      <c r="AF10" s="1297"/>
      <c r="AG10" s="1297"/>
      <c r="AH10" s="1297"/>
      <c r="AI10" s="1303"/>
      <c r="AJ10" s="1289"/>
      <c r="AK10" s="1290"/>
      <c r="AL10" s="1290"/>
      <c r="AM10" s="1290"/>
      <c r="AN10" s="1290"/>
      <c r="AO10" s="1290"/>
      <c r="AP10" s="1290"/>
      <c r="AQ10" s="1290"/>
      <c r="AR10" s="1290"/>
      <c r="AS10" s="1290"/>
      <c r="AT10" s="1290"/>
    </row>
    <row r="11" spans="1:46" ht="6" customHeight="1">
      <c r="A11" s="1319" t="s">
        <v>1217</v>
      </c>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row>
    <row r="12" spans="1:46" ht="6.75" customHeight="1">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row>
    <row r="13" spans="1:46" ht="10.5" customHeight="1">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row>
    <row r="14" spans="1:46" ht="10.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row>
    <row r="15" spans="1:46" ht="6" customHeight="1">
      <c r="A15" s="1232"/>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row>
    <row r="16" spans="1:46" ht="6.75" customHeight="1">
      <c r="A16" s="1232"/>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row>
    <row r="17" spans="1:46" ht="3.75" customHeight="1">
      <c r="A17" s="1232"/>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row>
    <row r="18" spans="1:46" ht="5.25" customHeight="1">
      <c r="A18" s="1232"/>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row>
    <row r="19" spans="1:46" s="365" customFormat="1" ht="10.5" customHeight="1">
      <c r="A19" s="1320" t="s">
        <v>1218</v>
      </c>
      <c r="B19" s="1232"/>
      <c r="C19" s="1232"/>
      <c r="D19" s="1232"/>
      <c r="E19" s="1232"/>
      <c r="F19" s="1232"/>
      <c r="G19" s="1232"/>
      <c r="H19" s="1232"/>
      <c r="I19" s="1232"/>
      <c r="J19" s="1232"/>
      <c r="K19" s="1232"/>
      <c r="L19" s="1232"/>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row>
    <row r="20" spans="1:46" s="365" customFormat="1" ht="10.5" customHeight="1">
      <c r="A20" s="1232"/>
      <c r="B20" s="1232"/>
      <c r="C20" s="1232"/>
      <c r="D20" s="1232"/>
      <c r="E20" s="1232"/>
      <c r="F20" s="1232"/>
      <c r="G20" s="1232"/>
      <c r="H20" s="1232"/>
      <c r="I20" s="1232"/>
      <c r="J20" s="1232"/>
      <c r="K20" s="1232"/>
      <c r="L20" s="1232"/>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row>
    <row r="21" spans="1:46" s="365" customFormat="1" ht="10.5" customHeight="1">
      <c r="A21" s="1321"/>
      <c r="B21" s="1321"/>
      <c r="C21" s="1321"/>
      <c r="D21" s="1321"/>
      <c r="E21" s="1321"/>
      <c r="F21" s="1321"/>
      <c r="G21" s="1321"/>
      <c r="H21" s="1321"/>
      <c r="I21" s="1321"/>
      <c r="J21" s="1321"/>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21"/>
      <c r="AP21" s="1321"/>
      <c r="AQ21" s="1321"/>
      <c r="AR21" s="1321"/>
      <c r="AS21" s="1321"/>
      <c r="AT21" s="1321"/>
    </row>
    <row r="22" spans="1:46" s="365" customFormat="1" ht="10.5" customHeight="1">
      <c r="A22" s="1320" t="s">
        <v>1219</v>
      </c>
      <c r="B22" s="1232"/>
      <c r="C22" s="1232"/>
      <c r="D22" s="1232"/>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row>
    <row r="23" spans="1:46" s="365" customFormat="1" ht="10.5" customHeight="1">
      <c r="A23" s="1232"/>
      <c r="B23" s="1232"/>
      <c r="C23" s="1232"/>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row>
    <row r="24" spans="1:46" s="365" customFormat="1" ht="10.5" customHeight="1">
      <c r="B24" s="1322" t="s">
        <v>1220</v>
      </c>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2"/>
      <c r="AB24" s="1322"/>
      <c r="AC24" s="1322"/>
      <c r="AD24" s="347"/>
      <c r="AE24" s="347"/>
      <c r="AF24" s="347"/>
      <c r="AG24" s="1198" t="s">
        <v>1221</v>
      </c>
      <c r="AH24" s="1198"/>
      <c r="AI24" s="1323" t="str">
        <f>'01.入会申込書'!AP25</f>
        <v/>
      </c>
      <c r="AJ24" s="1323"/>
      <c r="AK24" s="1198" t="s">
        <v>1120</v>
      </c>
      <c r="AL24" s="1198"/>
      <c r="AM24" s="1323" t="str">
        <f>'01.入会申込書'!AT25</f>
        <v/>
      </c>
      <c r="AN24" s="1323"/>
      <c r="AO24" s="1198" t="s">
        <v>1121</v>
      </c>
      <c r="AP24" s="1198"/>
      <c r="AQ24" s="1323" t="str">
        <f>'01.入会申込書'!AX25</f>
        <v/>
      </c>
      <c r="AR24" s="1323"/>
      <c r="AS24" s="1198" t="s">
        <v>1122</v>
      </c>
      <c r="AT24" s="1198"/>
    </row>
    <row r="25" spans="1:46" s="365" customFormat="1" ht="10.5" customHeight="1">
      <c r="A25" s="32"/>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347"/>
      <c r="AE25" s="347"/>
      <c r="AF25" s="347"/>
      <c r="AG25" s="1198"/>
      <c r="AH25" s="1198"/>
      <c r="AI25" s="1323"/>
      <c r="AJ25" s="1323"/>
      <c r="AK25" s="1198"/>
      <c r="AL25" s="1198"/>
      <c r="AM25" s="1323"/>
      <c r="AN25" s="1323"/>
      <c r="AO25" s="1198"/>
      <c r="AP25" s="1198"/>
      <c r="AQ25" s="1323"/>
      <c r="AR25" s="1323"/>
      <c r="AS25" s="1198"/>
      <c r="AT25" s="1198"/>
    </row>
    <row r="26" spans="1:46" s="365" customFormat="1" ht="7.5" customHeight="1">
      <c r="A26" s="1324"/>
      <c r="B26" s="1321"/>
      <c r="C26" s="1321"/>
      <c r="D26" s="1321"/>
      <c r="E26" s="1321"/>
      <c r="F26" s="1321"/>
      <c r="G26" s="1321"/>
      <c r="H26" s="1321"/>
      <c r="I26" s="1321"/>
      <c r="J26" s="1321"/>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1"/>
      <c r="AL26" s="1321"/>
      <c r="AM26" s="1321"/>
      <c r="AN26" s="1321"/>
      <c r="AO26" s="1321"/>
      <c r="AP26" s="1321"/>
      <c r="AQ26" s="1321"/>
      <c r="AR26" s="1321"/>
      <c r="AS26" s="1321"/>
      <c r="AT26" s="1321"/>
    </row>
    <row r="27" spans="1:46" s="365" customFormat="1" ht="11.25" customHeight="1">
      <c r="A27" s="1325"/>
      <c r="B27" s="1328"/>
      <c r="C27" s="1328"/>
      <c r="D27" s="1328"/>
      <c r="E27" s="1329" t="s">
        <v>1222</v>
      </c>
      <c r="F27" s="1330"/>
      <c r="G27" s="1330"/>
      <c r="H27" s="1330"/>
      <c r="I27" s="383"/>
      <c r="J27" s="1331">
        <f>'01.入会申込書'!M33</f>
        <v>0</v>
      </c>
      <c r="K27" s="1332"/>
      <c r="L27" s="1332"/>
      <c r="M27" s="1332"/>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332"/>
      <c r="AS27" s="1332"/>
      <c r="AT27" s="1333"/>
    </row>
    <row r="28" spans="1:46" s="365" customFormat="1" ht="11.25" customHeight="1">
      <c r="A28" s="1326"/>
      <c r="B28" s="1268" t="s">
        <v>1223</v>
      </c>
      <c r="C28" s="1268"/>
      <c r="D28" s="1268"/>
      <c r="E28" s="1268"/>
      <c r="F28" s="1268"/>
      <c r="G28" s="1268"/>
      <c r="H28" s="1268"/>
      <c r="I28" s="1335"/>
      <c r="J28" s="1337">
        <f>'01.入会申込書'!M35</f>
        <v>0</v>
      </c>
      <c r="K28" s="1338"/>
      <c r="L28" s="1338"/>
      <c r="M28" s="1338"/>
      <c r="N28" s="1338"/>
      <c r="O28" s="1338"/>
      <c r="P28" s="1338"/>
      <c r="Q28" s="1338"/>
      <c r="R28" s="1338"/>
      <c r="S28" s="1338"/>
      <c r="T28" s="1338"/>
      <c r="U28" s="1338"/>
      <c r="V28" s="1338"/>
      <c r="W28" s="1338"/>
      <c r="X28" s="1338"/>
      <c r="Y28" s="1338"/>
      <c r="Z28" s="1338"/>
      <c r="AA28" s="1338"/>
      <c r="AB28" s="1338"/>
      <c r="AC28" s="1338"/>
      <c r="AD28" s="1338"/>
      <c r="AE28" s="1338"/>
      <c r="AF28" s="1338"/>
      <c r="AG28" s="1338"/>
      <c r="AH28" s="1338"/>
      <c r="AI28" s="1338"/>
      <c r="AJ28" s="1338"/>
      <c r="AK28" s="1338"/>
      <c r="AL28" s="1338"/>
      <c r="AM28" s="1338"/>
      <c r="AN28" s="1338"/>
      <c r="AO28" s="1338"/>
      <c r="AP28" s="1338"/>
      <c r="AQ28" s="1338"/>
      <c r="AR28" s="1338"/>
      <c r="AS28" s="1338"/>
      <c r="AT28" s="1339"/>
    </row>
    <row r="29" spans="1:46" s="365" customFormat="1" ht="11.25" customHeight="1">
      <c r="A29" s="1326"/>
      <c r="B29" s="1268"/>
      <c r="C29" s="1268"/>
      <c r="D29" s="1268"/>
      <c r="E29" s="1268"/>
      <c r="F29" s="1268"/>
      <c r="G29" s="1268"/>
      <c r="H29" s="1268"/>
      <c r="I29" s="1336"/>
      <c r="J29" s="1340"/>
      <c r="K29" s="1341"/>
      <c r="L29" s="1341"/>
      <c r="M29" s="1341"/>
      <c r="N29" s="1341"/>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2"/>
    </row>
    <row r="30" spans="1:46" s="365" customFormat="1" ht="11.25" customHeight="1">
      <c r="A30" s="1326"/>
      <c r="B30" s="1268"/>
      <c r="C30" s="1268"/>
      <c r="D30" s="1268"/>
      <c r="E30" s="1268"/>
      <c r="F30" s="1268"/>
      <c r="G30" s="1268"/>
      <c r="H30" s="1268"/>
      <c r="I30" s="1336"/>
      <c r="J30" s="1340"/>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41"/>
      <c r="AS30" s="1341"/>
      <c r="AT30" s="1342"/>
    </row>
    <row r="31" spans="1:46" s="365" customFormat="1" ht="11.25" customHeight="1">
      <c r="A31" s="1326"/>
      <c r="B31" s="1268"/>
      <c r="C31" s="1268"/>
      <c r="D31" s="1268"/>
      <c r="E31" s="1268"/>
      <c r="F31" s="1268"/>
      <c r="G31" s="1268"/>
      <c r="H31" s="1268"/>
      <c r="I31" s="1336"/>
      <c r="J31" s="1340"/>
      <c r="K31" s="1341"/>
      <c r="L31" s="1341"/>
      <c r="M31" s="1341"/>
      <c r="N31" s="1341"/>
      <c r="O31" s="1341"/>
      <c r="P31" s="1341"/>
      <c r="Q31" s="1341"/>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41"/>
      <c r="AS31" s="1341"/>
      <c r="AT31" s="1342"/>
    </row>
    <row r="32" spans="1:46" s="365" customFormat="1" ht="11.25" customHeight="1">
      <c r="A32" s="1327"/>
      <c r="B32" s="1334"/>
      <c r="C32" s="1334"/>
      <c r="D32" s="1334"/>
      <c r="E32" s="1334"/>
      <c r="F32" s="1334"/>
      <c r="G32" s="1334"/>
      <c r="H32" s="1334"/>
      <c r="I32" s="1249"/>
      <c r="J32" s="1343"/>
      <c r="K32" s="1344"/>
      <c r="L32" s="1344"/>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4"/>
      <c r="AR32" s="1344"/>
      <c r="AS32" s="1344"/>
      <c r="AT32" s="1345"/>
    </row>
    <row r="33" spans="1:46" s="365" customFormat="1" ht="11.25" customHeight="1">
      <c r="A33" s="1325"/>
      <c r="B33" s="1328"/>
      <c r="C33" s="1328"/>
      <c r="D33" s="1328"/>
      <c r="E33" s="1329" t="s">
        <v>1222</v>
      </c>
      <c r="F33" s="1330"/>
      <c r="G33" s="1330"/>
      <c r="H33" s="1330"/>
      <c r="I33" s="383"/>
      <c r="J33" s="1331">
        <f>'01.入会申込書'!M45</f>
        <v>0</v>
      </c>
      <c r="K33" s="1332"/>
      <c r="L33" s="1332"/>
      <c r="M33" s="1332"/>
      <c r="N33" s="1332"/>
      <c r="O33" s="1332"/>
      <c r="P33" s="1332"/>
      <c r="Q33" s="1332"/>
      <c r="R33" s="1332"/>
      <c r="S33" s="1332"/>
      <c r="T33" s="1332"/>
      <c r="U33" s="1332"/>
      <c r="V33" s="1332"/>
      <c r="W33" s="1332"/>
      <c r="X33" s="1332"/>
      <c r="Y33" s="1332"/>
      <c r="Z33" s="1332"/>
      <c r="AA33" s="1333"/>
      <c r="AB33" s="1350" t="s">
        <v>1224</v>
      </c>
      <c r="AC33" s="1351"/>
      <c r="AD33" s="1351"/>
      <c r="AE33" s="1352"/>
      <c r="AF33" s="1356">
        <f>'01.入会申込書'!AF45</f>
        <v>0</v>
      </c>
      <c r="AG33" s="1346"/>
      <c r="AH33" s="1346"/>
      <c r="AI33" s="1346">
        <f>'01.入会申込書'!AJ45</f>
        <v>0</v>
      </c>
      <c r="AJ33" s="1347"/>
      <c r="AK33" s="1328" t="s">
        <v>1130</v>
      </c>
      <c r="AL33" s="1349"/>
      <c r="AM33" s="1346">
        <f>'01.入会申込書'!AP45</f>
        <v>0</v>
      </c>
      <c r="AN33" s="1347"/>
      <c r="AO33" s="1328" t="s">
        <v>1225</v>
      </c>
      <c r="AP33" s="1349"/>
      <c r="AQ33" s="1346">
        <f>'01.入会申込書'!AT45</f>
        <v>0</v>
      </c>
      <c r="AR33" s="1347"/>
      <c r="AS33" s="1328" t="s">
        <v>1226</v>
      </c>
      <c r="AT33" s="1335"/>
    </row>
    <row r="34" spans="1:46" s="365" customFormat="1" ht="11.25" customHeight="1">
      <c r="A34" s="1326"/>
      <c r="B34" s="1268" t="s">
        <v>1227</v>
      </c>
      <c r="C34" s="1268"/>
      <c r="D34" s="1268"/>
      <c r="E34" s="1268"/>
      <c r="F34" s="1268"/>
      <c r="G34" s="1268"/>
      <c r="H34" s="1268"/>
      <c r="I34" s="1335"/>
      <c r="J34" s="1337">
        <f>'01.入会申込書'!M47</f>
        <v>0</v>
      </c>
      <c r="K34" s="1338"/>
      <c r="L34" s="1338"/>
      <c r="M34" s="1338"/>
      <c r="N34" s="1338"/>
      <c r="O34" s="1338"/>
      <c r="P34" s="1338"/>
      <c r="Q34" s="1338"/>
      <c r="R34" s="1338"/>
      <c r="S34" s="1338"/>
      <c r="T34" s="1338"/>
      <c r="U34" s="1338"/>
      <c r="V34" s="1338"/>
      <c r="W34" s="1338"/>
      <c r="X34" s="1338"/>
      <c r="Y34" s="1338"/>
      <c r="Z34" s="1338"/>
      <c r="AA34" s="1339"/>
      <c r="AB34" s="1353"/>
      <c r="AC34" s="1354"/>
      <c r="AD34" s="1354"/>
      <c r="AE34" s="1355"/>
      <c r="AF34" s="1357"/>
      <c r="AG34" s="1358"/>
      <c r="AH34" s="1358"/>
      <c r="AI34" s="1348"/>
      <c r="AJ34" s="1348"/>
      <c r="AK34" s="1321"/>
      <c r="AL34" s="1321"/>
      <c r="AM34" s="1348"/>
      <c r="AN34" s="1348"/>
      <c r="AO34" s="1321"/>
      <c r="AP34" s="1321"/>
      <c r="AQ34" s="1348"/>
      <c r="AR34" s="1348"/>
      <c r="AS34" s="1227"/>
      <c r="AT34" s="1336"/>
    </row>
    <row r="35" spans="1:46" s="365" customFormat="1" ht="11.25" customHeight="1">
      <c r="A35" s="1326"/>
      <c r="B35" s="1268"/>
      <c r="C35" s="1268"/>
      <c r="D35" s="1268"/>
      <c r="E35" s="1268"/>
      <c r="F35" s="1268"/>
      <c r="G35" s="1268"/>
      <c r="H35" s="1268"/>
      <c r="I35" s="1336"/>
      <c r="J35" s="1340"/>
      <c r="K35" s="1341"/>
      <c r="L35" s="1341"/>
      <c r="M35" s="1341"/>
      <c r="N35" s="1341"/>
      <c r="O35" s="1341"/>
      <c r="P35" s="1341"/>
      <c r="Q35" s="1341"/>
      <c r="R35" s="1341"/>
      <c r="S35" s="1341"/>
      <c r="T35" s="1341"/>
      <c r="U35" s="1341"/>
      <c r="V35" s="1341"/>
      <c r="W35" s="1341"/>
      <c r="X35" s="1341"/>
      <c r="Y35" s="1341"/>
      <c r="Z35" s="1341"/>
      <c r="AA35" s="1342"/>
      <c r="AB35" s="1353"/>
      <c r="AC35" s="1354"/>
      <c r="AD35" s="1354"/>
      <c r="AE35" s="1355"/>
      <c r="AF35" s="1357"/>
      <c r="AG35" s="1358"/>
      <c r="AH35" s="1358"/>
      <c r="AI35" s="1348"/>
      <c r="AJ35" s="1348"/>
      <c r="AK35" s="1321"/>
      <c r="AL35" s="1321"/>
      <c r="AM35" s="1348"/>
      <c r="AN35" s="1348"/>
      <c r="AO35" s="1321"/>
      <c r="AP35" s="1321"/>
      <c r="AQ35" s="1348"/>
      <c r="AR35" s="1348"/>
      <c r="AS35" s="1227"/>
      <c r="AT35" s="1336"/>
    </row>
    <row r="36" spans="1:46" s="365" customFormat="1" ht="11.25" customHeight="1">
      <c r="A36" s="1326"/>
      <c r="B36" s="1268"/>
      <c r="C36" s="1268"/>
      <c r="D36" s="1268"/>
      <c r="E36" s="1268"/>
      <c r="F36" s="1268"/>
      <c r="G36" s="1268"/>
      <c r="H36" s="1268"/>
      <c r="I36" s="1336"/>
      <c r="J36" s="1340"/>
      <c r="K36" s="1341"/>
      <c r="L36" s="1341"/>
      <c r="M36" s="1341"/>
      <c r="N36" s="1341"/>
      <c r="O36" s="1341"/>
      <c r="P36" s="1341"/>
      <c r="Q36" s="1341"/>
      <c r="R36" s="1341"/>
      <c r="S36" s="1341"/>
      <c r="T36" s="1341"/>
      <c r="U36" s="1341"/>
      <c r="V36" s="1341"/>
      <c r="W36" s="1341"/>
      <c r="X36" s="1341"/>
      <c r="Y36" s="1341"/>
      <c r="Z36" s="1341"/>
      <c r="AA36" s="1342"/>
      <c r="AB36" s="1353" t="s">
        <v>1228</v>
      </c>
      <c r="AC36" s="1354"/>
      <c r="AD36" s="1354"/>
      <c r="AE36" s="1355"/>
      <c r="AF36" s="1357">
        <f>'01.入会申込書'!AY45</f>
        <v>0</v>
      </c>
      <c r="AG36" s="1358"/>
      <c r="AH36" s="1358"/>
      <c r="AI36" s="1358"/>
      <c r="AJ36" s="1358"/>
      <c r="AK36" s="1358"/>
      <c r="AL36" s="1358"/>
      <c r="AM36" s="1358"/>
      <c r="AN36" s="1358"/>
      <c r="AO36" s="1358"/>
      <c r="AP36" s="1358"/>
      <c r="AQ36" s="1358"/>
      <c r="AR36" s="1358"/>
      <c r="AS36" s="1358"/>
      <c r="AT36" s="1362"/>
    </row>
    <row r="37" spans="1:46" s="365" customFormat="1" ht="6.75" customHeight="1">
      <c r="A37" s="1326"/>
      <c r="B37" s="1268"/>
      <c r="C37" s="1268"/>
      <c r="D37" s="1268"/>
      <c r="E37" s="1268"/>
      <c r="F37" s="1268"/>
      <c r="G37" s="1268"/>
      <c r="H37" s="1268"/>
      <c r="I37" s="1336"/>
      <c r="J37" s="1340"/>
      <c r="K37" s="1341"/>
      <c r="L37" s="1341"/>
      <c r="M37" s="1341"/>
      <c r="N37" s="1341"/>
      <c r="O37" s="1341"/>
      <c r="P37" s="1341"/>
      <c r="Q37" s="1341"/>
      <c r="R37" s="1341"/>
      <c r="S37" s="1341"/>
      <c r="T37" s="1341"/>
      <c r="U37" s="1341"/>
      <c r="V37" s="1341"/>
      <c r="W37" s="1341"/>
      <c r="X37" s="1341"/>
      <c r="Y37" s="1341"/>
      <c r="Z37" s="1341"/>
      <c r="AA37" s="1342"/>
      <c r="AB37" s="1353"/>
      <c r="AC37" s="1354"/>
      <c r="AD37" s="1354"/>
      <c r="AE37" s="1355"/>
      <c r="AF37" s="1357"/>
      <c r="AG37" s="1358"/>
      <c r="AH37" s="1358"/>
      <c r="AI37" s="1358"/>
      <c r="AJ37" s="1358"/>
      <c r="AK37" s="1358"/>
      <c r="AL37" s="1358"/>
      <c r="AM37" s="1358"/>
      <c r="AN37" s="1358"/>
      <c r="AO37" s="1358"/>
      <c r="AP37" s="1358"/>
      <c r="AQ37" s="1358"/>
      <c r="AR37" s="1358"/>
      <c r="AS37" s="1358"/>
      <c r="AT37" s="1362"/>
    </row>
    <row r="38" spans="1:46" s="365" customFormat="1" ht="6" customHeight="1">
      <c r="A38" s="1327"/>
      <c r="B38" s="1334"/>
      <c r="C38" s="1334"/>
      <c r="D38" s="1334"/>
      <c r="E38" s="1334"/>
      <c r="F38" s="1334"/>
      <c r="G38" s="1334"/>
      <c r="H38" s="1334"/>
      <c r="I38" s="1249"/>
      <c r="J38" s="1343"/>
      <c r="K38" s="1344"/>
      <c r="L38" s="1344"/>
      <c r="M38" s="1344"/>
      <c r="N38" s="1344"/>
      <c r="O38" s="1344"/>
      <c r="P38" s="1344"/>
      <c r="Q38" s="1344"/>
      <c r="R38" s="1344"/>
      <c r="S38" s="1344"/>
      <c r="T38" s="1344"/>
      <c r="U38" s="1344"/>
      <c r="V38" s="1344"/>
      <c r="W38" s="1344"/>
      <c r="X38" s="1344"/>
      <c r="Y38" s="1344"/>
      <c r="Z38" s="1344"/>
      <c r="AA38" s="1345"/>
      <c r="AB38" s="1359"/>
      <c r="AC38" s="1360"/>
      <c r="AD38" s="1360"/>
      <c r="AE38" s="1361"/>
      <c r="AF38" s="1363"/>
      <c r="AG38" s="1364"/>
      <c r="AH38" s="1364"/>
      <c r="AI38" s="1364"/>
      <c r="AJ38" s="1364"/>
      <c r="AK38" s="1364"/>
      <c r="AL38" s="1364"/>
      <c r="AM38" s="1364"/>
      <c r="AN38" s="1364"/>
      <c r="AO38" s="1364"/>
      <c r="AP38" s="1364"/>
      <c r="AQ38" s="1364"/>
      <c r="AR38" s="1364"/>
      <c r="AS38" s="1364"/>
      <c r="AT38" s="1365"/>
    </row>
    <row r="39" spans="1:46" s="365" customFormat="1" ht="11.25" customHeight="1">
      <c r="A39" s="1245"/>
      <c r="B39" s="1328"/>
      <c r="C39" s="1328"/>
      <c r="D39" s="1328"/>
      <c r="E39" s="1329" t="s">
        <v>1222</v>
      </c>
      <c r="F39" s="1330"/>
      <c r="G39" s="1330"/>
      <c r="H39" s="1330"/>
      <c r="I39" s="383"/>
      <c r="J39" s="1367"/>
      <c r="K39" s="1368"/>
      <c r="L39" s="1368"/>
      <c r="M39" s="1368"/>
      <c r="N39" s="1368"/>
      <c r="O39" s="1368"/>
      <c r="P39" s="1368"/>
      <c r="Q39" s="1368"/>
      <c r="R39" s="1368"/>
      <c r="S39" s="1368"/>
      <c r="T39" s="1368"/>
      <c r="U39" s="1368"/>
      <c r="V39" s="1368"/>
      <c r="W39" s="1368"/>
      <c r="X39" s="1368"/>
      <c r="Y39" s="1368"/>
      <c r="Z39" s="1368"/>
      <c r="AA39" s="1368"/>
      <c r="AB39" s="1368"/>
      <c r="AC39" s="1368"/>
      <c r="AD39" s="1368"/>
      <c r="AE39" s="1368"/>
      <c r="AF39" s="1368"/>
      <c r="AG39" s="1368"/>
      <c r="AH39" s="1368"/>
      <c r="AI39" s="1368"/>
      <c r="AJ39" s="1368"/>
      <c r="AK39" s="1368"/>
      <c r="AL39" s="1368"/>
      <c r="AM39" s="1368"/>
      <c r="AN39" s="1368"/>
      <c r="AO39" s="1368"/>
      <c r="AP39" s="1368"/>
      <c r="AQ39" s="1368"/>
      <c r="AR39" s="1368"/>
      <c r="AS39" s="1368"/>
      <c r="AT39" s="1369"/>
    </row>
    <row r="40" spans="1:46" s="365" customFormat="1" ht="11.25" customHeight="1">
      <c r="A40" s="1366"/>
      <c r="B40" s="1370" t="s">
        <v>1229</v>
      </c>
      <c r="C40" s="1370"/>
      <c r="D40" s="1370"/>
      <c r="E40" s="1370"/>
      <c r="F40" s="1370"/>
      <c r="G40" s="1370"/>
      <c r="H40" s="1370"/>
      <c r="I40" s="1328"/>
      <c r="J40" s="368" t="s">
        <v>1230</v>
      </c>
      <c r="K40" s="1371" t="str">
        <f>'01.入会申込書'!O38&amp;""</f>
        <v/>
      </c>
      <c r="L40" s="1371"/>
      <c r="M40" s="1371"/>
      <c r="N40" s="1371"/>
      <c r="O40" s="1371"/>
      <c r="P40" s="1371"/>
      <c r="Q40" s="1371"/>
      <c r="R40" s="1371"/>
      <c r="S40" s="1371"/>
      <c r="T40" s="1371"/>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7"/>
    </row>
    <row r="41" spans="1:46" s="365" customFormat="1" ht="11.25" customHeight="1">
      <c r="A41" s="1366"/>
      <c r="B41" s="1370"/>
      <c r="C41" s="1370"/>
      <c r="D41" s="1370"/>
      <c r="E41" s="1370"/>
      <c r="F41" s="1370"/>
      <c r="G41" s="1370"/>
      <c r="H41" s="1370"/>
      <c r="I41" s="1336"/>
      <c r="J41" s="1341">
        <f>'01.入会申込書'!M39</f>
        <v>0</v>
      </c>
      <c r="K41" s="1341"/>
      <c r="L41" s="1341"/>
      <c r="M41" s="1341"/>
      <c r="N41" s="1341"/>
      <c r="O41" s="1341"/>
      <c r="P41" s="1341"/>
      <c r="Q41" s="1341"/>
      <c r="R41" s="1341"/>
      <c r="S41" s="1341"/>
      <c r="T41" s="1341"/>
      <c r="U41" s="1341"/>
      <c r="V41" s="1341"/>
      <c r="W41" s="1341"/>
      <c r="X41" s="1341"/>
      <c r="Y41" s="1341"/>
      <c r="Z41" s="1341"/>
      <c r="AA41" s="1341"/>
      <c r="AB41" s="1341"/>
      <c r="AC41" s="1341"/>
      <c r="AD41" s="1341"/>
      <c r="AE41" s="1341"/>
      <c r="AF41" s="1341"/>
      <c r="AG41" s="1227" t="s">
        <v>1231</v>
      </c>
      <c r="AH41" s="1227"/>
      <c r="AI41" s="1227"/>
      <c r="AJ41" s="1372" t="str">
        <f>'01.入会申込書'!M41&amp;""</f>
        <v/>
      </c>
      <c r="AK41" s="1372"/>
      <c r="AL41" s="1372"/>
      <c r="AM41" s="1372"/>
      <c r="AN41" s="1372"/>
      <c r="AO41" s="1372"/>
      <c r="AP41" s="1372"/>
      <c r="AQ41" s="1372"/>
      <c r="AR41" s="1372"/>
      <c r="AS41" s="1372"/>
      <c r="AT41" s="1373"/>
    </row>
    <row r="42" spans="1:46" s="365" customFormat="1" ht="8.25" customHeight="1">
      <c r="A42" s="1366"/>
      <c r="B42" s="1370"/>
      <c r="C42" s="1370"/>
      <c r="D42" s="1370"/>
      <c r="E42" s="1370"/>
      <c r="F42" s="1370"/>
      <c r="G42" s="1370"/>
      <c r="H42" s="1370"/>
      <c r="I42" s="1336"/>
      <c r="J42" s="1341"/>
      <c r="K42" s="1341"/>
      <c r="L42" s="1341"/>
      <c r="M42" s="1341"/>
      <c r="N42" s="1341"/>
      <c r="O42" s="1341"/>
      <c r="P42" s="1341"/>
      <c r="Q42" s="1341"/>
      <c r="R42" s="1341"/>
      <c r="S42" s="1341"/>
      <c r="T42" s="1341"/>
      <c r="U42" s="1341"/>
      <c r="V42" s="1341"/>
      <c r="W42" s="1341"/>
      <c r="X42" s="1341"/>
      <c r="Y42" s="1341"/>
      <c r="Z42" s="1341"/>
      <c r="AA42" s="1341"/>
      <c r="AB42" s="1341"/>
      <c r="AC42" s="1341"/>
      <c r="AD42" s="1341"/>
      <c r="AE42" s="1341"/>
      <c r="AF42" s="1341"/>
      <c r="AG42" s="1227"/>
      <c r="AH42" s="1227"/>
      <c r="AI42" s="1227"/>
      <c r="AJ42" s="1372"/>
      <c r="AK42" s="1372"/>
      <c r="AL42" s="1372"/>
      <c r="AM42" s="1372"/>
      <c r="AN42" s="1372"/>
      <c r="AO42" s="1372"/>
      <c r="AP42" s="1372"/>
      <c r="AQ42" s="1372"/>
      <c r="AR42" s="1372"/>
      <c r="AS42" s="1372"/>
      <c r="AT42" s="1373"/>
    </row>
    <row r="43" spans="1:46" s="365" customFormat="1" ht="11.25" customHeight="1">
      <c r="A43" s="1366"/>
      <c r="B43" s="1374" t="s">
        <v>1232</v>
      </c>
      <c r="C43" s="1374"/>
      <c r="D43" s="1374"/>
      <c r="E43" s="1374"/>
      <c r="F43" s="1374"/>
      <c r="G43" s="1374"/>
      <c r="H43" s="1374"/>
      <c r="I43" s="1336"/>
      <c r="J43" s="1341"/>
      <c r="K43" s="1341"/>
      <c r="L43" s="1341"/>
      <c r="M43" s="1341"/>
      <c r="N43" s="1341"/>
      <c r="O43" s="1341"/>
      <c r="P43" s="1341"/>
      <c r="Q43" s="1341"/>
      <c r="R43" s="1341"/>
      <c r="S43" s="1341"/>
      <c r="T43" s="1341"/>
      <c r="U43" s="1341"/>
      <c r="V43" s="1341"/>
      <c r="W43" s="1341"/>
      <c r="X43" s="1341"/>
      <c r="Y43" s="1341"/>
      <c r="Z43" s="1341"/>
      <c r="AA43" s="1341"/>
      <c r="AB43" s="1341"/>
      <c r="AC43" s="1341"/>
      <c r="AD43" s="1341"/>
      <c r="AE43" s="1341"/>
      <c r="AF43" s="1341"/>
      <c r="AG43" s="1227" t="s">
        <v>1233</v>
      </c>
      <c r="AH43" s="1227"/>
      <c r="AI43" s="1227"/>
      <c r="AJ43" s="1372" t="str">
        <f>'01.入会申込書'!AK41&amp;""</f>
        <v/>
      </c>
      <c r="AK43" s="1372"/>
      <c r="AL43" s="1372"/>
      <c r="AM43" s="1372"/>
      <c r="AN43" s="1372"/>
      <c r="AO43" s="1372"/>
      <c r="AP43" s="1372"/>
      <c r="AQ43" s="1372"/>
      <c r="AR43" s="1372"/>
      <c r="AS43" s="1372"/>
      <c r="AT43" s="1373"/>
    </row>
    <row r="44" spans="1:46" s="365" customFormat="1" ht="9" customHeight="1">
      <c r="A44" s="1248"/>
      <c r="B44" s="1375"/>
      <c r="C44" s="1375"/>
      <c r="D44" s="1375"/>
      <c r="E44" s="1375"/>
      <c r="F44" s="1375"/>
      <c r="G44" s="1375"/>
      <c r="H44" s="1375"/>
      <c r="I44" s="1249"/>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244"/>
      <c r="AH44" s="1244"/>
      <c r="AI44" s="1244"/>
      <c r="AJ44" s="1376"/>
      <c r="AK44" s="1376"/>
      <c r="AL44" s="1376"/>
      <c r="AM44" s="1376"/>
      <c r="AN44" s="1376"/>
      <c r="AO44" s="1376"/>
      <c r="AP44" s="1376"/>
      <c r="AQ44" s="1376"/>
      <c r="AR44" s="1376"/>
      <c r="AS44" s="1376"/>
      <c r="AT44" s="1377"/>
    </row>
    <row r="45" spans="1:46" s="365" customFormat="1" ht="11.25" customHeight="1">
      <c r="A45" s="1245"/>
      <c r="B45" s="1328"/>
      <c r="C45" s="1328"/>
      <c r="D45" s="1328"/>
      <c r="E45" s="1329" t="s">
        <v>1222</v>
      </c>
      <c r="F45" s="1330"/>
      <c r="G45" s="1330"/>
      <c r="H45" s="1330"/>
      <c r="I45" s="388"/>
      <c r="J45" s="1367"/>
      <c r="K45" s="1368"/>
      <c r="L45" s="1368"/>
      <c r="M45" s="1368"/>
      <c r="N45" s="1368"/>
      <c r="O45" s="1368"/>
      <c r="P45" s="1368"/>
      <c r="Q45" s="1368"/>
      <c r="R45" s="1368"/>
      <c r="S45" s="1368"/>
      <c r="T45" s="1368"/>
      <c r="U45" s="1368"/>
      <c r="V45" s="1368"/>
      <c r="W45" s="1368"/>
      <c r="X45" s="1368"/>
      <c r="Y45" s="1368"/>
      <c r="Z45" s="1368"/>
      <c r="AA45" s="1368"/>
      <c r="AB45" s="1368"/>
      <c r="AC45" s="1368"/>
      <c r="AD45" s="1368"/>
      <c r="AE45" s="1368"/>
      <c r="AF45" s="1368"/>
      <c r="AG45" s="1368"/>
      <c r="AH45" s="1368"/>
      <c r="AI45" s="1368"/>
      <c r="AJ45" s="1368"/>
      <c r="AK45" s="1368"/>
      <c r="AL45" s="1368"/>
      <c r="AM45" s="1368"/>
      <c r="AN45" s="1368"/>
      <c r="AO45" s="1368"/>
      <c r="AP45" s="1368"/>
      <c r="AQ45" s="1368"/>
      <c r="AR45" s="1368"/>
      <c r="AS45" s="1368"/>
      <c r="AT45" s="1369"/>
    </row>
    <row r="46" spans="1:46" s="365" customFormat="1" ht="11.25" customHeight="1">
      <c r="A46" s="1366"/>
      <c r="B46" s="1378" t="s">
        <v>1234</v>
      </c>
      <c r="C46" s="1268"/>
      <c r="D46" s="1268"/>
      <c r="E46" s="1268"/>
      <c r="F46" s="1268"/>
      <c r="G46" s="1268"/>
      <c r="H46" s="1268"/>
      <c r="I46" s="1335"/>
      <c r="J46" s="389" t="s">
        <v>1230</v>
      </c>
      <c r="K46" s="1246" t="str">
        <f>'01.入会申込書'!O51&amp;""</f>
        <v/>
      </c>
      <c r="L46" s="1246"/>
      <c r="M46" s="1246"/>
      <c r="N46" s="1246"/>
      <c r="O46" s="1246"/>
      <c r="P46" s="1246"/>
      <c r="Q46" s="1246"/>
      <c r="R46" s="1246"/>
      <c r="S46" s="1246"/>
      <c r="T46" s="1246"/>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1"/>
    </row>
    <row r="47" spans="1:46" s="365" customFormat="1" ht="11.25" customHeight="1">
      <c r="A47" s="1366"/>
      <c r="B47" s="1268"/>
      <c r="C47" s="1268"/>
      <c r="D47" s="1268"/>
      <c r="E47" s="1268"/>
      <c r="F47" s="1268"/>
      <c r="G47" s="1268"/>
      <c r="H47" s="1268"/>
      <c r="I47" s="1336"/>
      <c r="J47" s="1379">
        <f>'01.入会申込書'!M52</f>
        <v>0</v>
      </c>
      <c r="K47" s="1379"/>
      <c r="L47" s="1379"/>
      <c r="M47" s="1379"/>
      <c r="N47" s="1379"/>
      <c r="O47" s="1379"/>
      <c r="P47" s="1379"/>
      <c r="Q47" s="1379"/>
      <c r="R47" s="1379"/>
      <c r="S47" s="1379"/>
      <c r="T47" s="1379"/>
      <c r="U47" s="1379"/>
      <c r="V47" s="1379"/>
      <c r="W47" s="1379"/>
      <c r="X47" s="1379"/>
      <c r="Y47" s="1379"/>
      <c r="Z47" s="1379"/>
      <c r="AA47" s="1379"/>
      <c r="AB47" s="1379"/>
      <c r="AC47" s="1379"/>
      <c r="AD47" s="1379"/>
      <c r="AE47" s="1379"/>
      <c r="AF47" s="1379"/>
      <c r="AG47" s="392"/>
      <c r="AH47" s="392"/>
      <c r="AI47" s="392"/>
      <c r="AJ47" s="392"/>
      <c r="AK47" s="392"/>
      <c r="AL47" s="392"/>
      <c r="AM47" s="392"/>
      <c r="AN47" s="392"/>
      <c r="AO47" s="392"/>
      <c r="AP47" s="392"/>
      <c r="AQ47" s="392"/>
      <c r="AR47" s="392"/>
      <c r="AS47" s="392"/>
      <c r="AT47" s="393"/>
    </row>
    <row r="48" spans="1:46" s="365" customFormat="1" ht="11.25" customHeight="1">
      <c r="A48" s="1366"/>
      <c r="B48" s="1268"/>
      <c r="C48" s="1268"/>
      <c r="D48" s="1268"/>
      <c r="E48" s="1268"/>
      <c r="F48" s="1268"/>
      <c r="G48" s="1268"/>
      <c r="H48" s="1268"/>
      <c r="I48" s="1336"/>
      <c r="J48" s="1379"/>
      <c r="K48" s="1379"/>
      <c r="L48" s="1379"/>
      <c r="M48" s="1379"/>
      <c r="N48" s="1379"/>
      <c r="O48" s="1379"/>
      <c r="P48" s="1379"/>
      <c r="Q48" s="1379"/>
      <c r="R48" s="1379"/>
      <c r="S48" s="1379"/>
      <c r="T48" s="1379"/>
      <c r="U48" s="1379"/>
      <c r="V48" s="1379"/>
      <c r="W48" s="1379"/>
      <c r="X48" s="1379"/>
      <c r="Y48" s="1379"/>
      <c r="Z48" s="1379"/>
      <c r="AA48" s="1379"/>
      <c r="AB48" s="1379"/>
      <c r="AC48" s="1379"/>
      <c r="AD48" s="1379"/>
      <c r="AE48" s="1379"/>
      <c r="AF48" s="1379"/>
      <c r="AG48" s="1227" t="s">
        <v>1231</v>
      </c>
      <c r="AH48" s="1227"/>
      <c r="AI48" s="1227"/>
      <c r="AJ48" s="1372" t="str">
        <f>'01.入会申込書'!AG48&amp;""</f>
        <v/>
      </c>
      <c r="AK48" s="1372"/>
      <c r="AL48" s="1372"/>
      <c r="AM48" s="1372"/>
      <c r="AN48" s="1372"/>
      <c r="AO48" s="1372"/>
      <c r="AP48" s="1372"/>
      <c r="AQ48" s="1372"/>
      <c r="AR48" s="1372"/>
      <c r="AS48" s="1372"/>
      <c r="AT48" s="1373"/>
    </row>
    <row r="49" spans="1:46" s="365" customFormat="1" ht="7.5" customHeight="1">
      <c r="A49" s="1248"/>
      <c r="B49" s="1334"/>
      <c r="C49" s="1334"/>
      <c r="D49" s="1334"/>
      <c r="E49" s="1334"/>
      <c r="F49" s="1334"/>
      <c r="G49" s="1334"/>
      <c r="H49" s="1334"/>
      <c r="I49" s="1249"/>
      <c r="J49" s="1379"/>
      <c r="K49" s="1379"/>
      <c r="L49" s="1379"/>
      <c r="M49" s="1379"/>
      <c r="N49" s="1379"/>
      <c r="O49" s="1379"/>
      <c r="P49" s="1379"/>
      <c r="Q49" s="1379"/>
      <c r="R49" s="1379"/>
      <c r="S49" s="1379"/>
      <c r="T49" s="1379"/>
      <c r="U49" s="1379"/>
      <c r="V49" s="1379"/>
      <c r="W49" s="1379"/>
      <c r="X49" s="1379"/>
      <c r="Y49" s="1379"/>
      <c r="Z49" s="1379"/>
      <c r="AA49" s="1379"/>
      <c r="AB49" s="1379"/>
      <c r="AC49" s="1379"/>
      <c r="AD49" s="1379"/>
      <c r="AE49" s="1379"/>
      <c r="AF49" s="1379"/>
      <c r="AG49" s="1244"/>
      <c r="AH49" s="1244"/>
      <c r="AI49" s="1244"/>
      <c r="AJ49" s="1380"/>
      <c r="AK49" s="1380"/>
      <c r="AL49" s="1380"/>
      <c r="AM49" s="1380"/>
      <c r="AN49" s="1380"/>
      <c r="AO49" s="1380"/>
      <c r="AP49" s="1380"/>
      <c r="AQ49" s="1380"/>
      <c r="AR49" s="1380"/>
      <c r="AS49" s="1380"/>
      <c r="AT49" s="1381"/>
    </row>
    <row r="50" spans="1:46" s="365" customFormat="1" ht="11.25" customHeight="1">
      <c r="A50" s="1325"/>
      <c r="B50" s="1382" t="s">
        <v>1235</v>
      </c>
      <c r="C50" s="1382"/>
      <c r="D50" s="1382"/>
      <c r="E50" s="1382"/>
      <c r="F50" s="1382"/>
      <c r="G50" s="1382"/>
      <c r="H50" s="1382"/>
      <c r="I50" s="1335"/>
      <c r="J50" s="1383" t="s">
        <v>1236</v>
      </c>
      <c r="K50" s="1384"/>
      <c r="L50" s="1384"/>
      <c r="M50" s="1384"/>
      <c r="N50" s="1356">
        <f>'01.入会申込書'!AE54</f>
        <v>0</v>
      </c>
      <c r="O50" s="1346"/>
      <c r="P50" s="1346"/>
      <c r="Q50" s="1346">
        <f>'01.入会申込書'!AI54</f>
        <v>0</v>
      </c>
      <c r="R50" s="1346"/>
      <c r="S50" s="1328" t="s">
        <v>1130</v>
      </c>
      <c r="T50" s="1328"/>
      <c r="U50" s="1346">
        <f>'01.入会申込書'!AN54</f>
        <v>0</v>
      </c>
      <c r="V50" s="1346"/>
      <c r="W50" s="1328" t="s">
        <v>1225</v>
      </c>
      <c r="X50" s="1328"/>
      <c r="Y50" s="1346">
        <f>'01.入会申込書'!AU54</f>
        <v>0</v>
      </c>
      <c r="Z50" s="1346"/>
      <c r="AA50" s="1328" t="s">
        <v>1226</v>
      </c>
      <c r="AB50" s="1335"/>
      <c r="AC50" s="1400" t="s">
        <v>1237</v>
      </c>
      <c r="AD50" s="1401"/>
      <c r="AE50" s="1402"/>
      <c r="AF50" s="1356">
        <f>'01.入会申込書'!AE56</f>
        <v>0</v>
      </c>
      <c r="AG50" s="1346"/>
      <c r="AH50" s="1346"/>
      <c r="AI50" s="1393" t="str">
        <f>'01.入会申込書'!AI56</f>
        <v/>
      </c>
      <c r="AJ50" s="1393"/>
      <c r="AK50" s="1328" t="s">
        <v>1130</v>
      </c>
      <c r="AL50" s="1328"/>
      <c r="AM50" s="1393" t="str">
        <f>'01.入会申込書'!AN56</f>
        <v/>
      </c>
      <c r="AN50" s="1393"/>
      <c r="AO50" s="1328" t="s">
        <v>1225</v>
      </c>
      <c r="AP50" s="1328"/>
      <c r="AQ50" s="1393" t="str">
        <f>'01.入会申込書'!AU56</f>
        <v/>
      </c>
      <c r="AR50" s="1393"/>
      <c r="AS50" s="1328" t="s">
        <v>1226</v>
      </c>
      <c r="AT50" s="1335"/>
    </row>
    <row r="51" spans="1:46" s="365" customFormat="1" ht="11.25" customHeight="1">
      <c r="A51" s="1326"/>
      <c r="B51" s="1268"/>
      <c r="C51" s="1268"/>
      <c r="D51" s="1268"/>
      <c r="E51" s="1268"/>
      <c r="F51" s="1268"/>
      <c r="G51" s="1268"/>
      <c r="H51" s="1268"/>
      <c r="I51" s="1336"/>
      <c r="J51" s="1385"/>
      <c r="K51" s="1386"/>
      <c r="L51" s="1386"/>
      <c r="M51" s="1386"/>
      <c r="N51" s="1357"/>
      <c r="O51" s="1358"/>
      <c r="P51" s="1358"/>
      <c r="Q51" s="1358"/>
      <c r="R51" s="1358"/>
      <c r="S51" s="1227"/>
      <c r="T51" s="1227"/>
      <c r="U51" s="1358"/>
      <c r="V51" s="1358"/>
      <c r="W51" s="1227"/>
      <c r="X51" s="1227"/>
      <c r="Y51" s="1358"/>
      <c r="Z51" s="1358"/>
      <c r="AA51" s="1227"/>
      <c r="AB51" s="1336"/>
      <c r="AC51" s="1403"/>
      <c r="AD51" s="1404"/>
      <c r="AE51" s="1405"/>
      <c r="AF51" s="1357"/>
      <c r="AG51" s="1358"/>
      <c r="AH51" s="1358"/>
      <c r="AI51" s="1394"/>
      <c r="AJ51" s="1394"/>
      <c r="AK51" s="1227"/>
      <c r="AL51" s="1227"/>
      <c r="AM51" s="1394"/>
      <c r="AN51" s="1394"/>
      <c r="AO51" s="1227"/>
      <c r="AP51" s="1227"/>
      <c r="AQ51" s="1394"/>
      <c r="AR51" s="1394"/>
      <c r="AS51" s="1227"/>
      <c r="AT51" s="1336"/>
    </row>
    <row r="52" spans="1:46" s="365" customFormat="1" ht="11.25" customHeight="1">
      <c r="A52" s="1326"/>
      <c r="B52" s="1268"/>
      <c r="C52" s="1268"/>
      <c r="D52" s="1268"/>
      <c r="E52" s="1268"/>
      <c r="F52" s="1268"/>
      <c r="G52" s="1268"/>
      <c r="H52" s="1268"/>
      <c r="I52" s="1336"/>
      <c r="J52" s="1387" t="s">
        <v>1238</v>
      </c>
      <c r="K52" s="1388"/>
      <c r="L52" s="1388"/>
      <c r="M52" s="1388"/>
      <c r="N52" s="1357"/>
      <c r="O52" s="1358"/>
      <c r="P52" s="1358"/>
      <c r="Q52" s="1358"/>
      <c r="R52" s="1358"/>
      <c r="S52" s="1227"/>
      <c r="T52" s="1227"/>
      <c r="U52" s="1358"/>
      <c r="V52" s="1358"/>
      <c r="W52" s="1227"/>
      <c r="X52" s="1227"/>
      <c r="Y52" s="1358"/>
      <c r="Z52" s="1358"/>
      <c r="AA52" s="1227"/>
      <c r="AB52" s="1336"/>
      <c r="AC52" s="1387" t="s">
        <v>1239</v>
      </c>
      <c r="AD52" s="1388"/>
      <c r="AE52" s="1391"/>
      <c r="AF52" s="1357"/>
      <c r="AG52" s="1358"/>
      <c r="AH52" s="1358"/>
      <c r="AI52" s="1394"/>
      <c r="AJ52" s="1394"/>
      <c r="AK52" s="1227"/>
      <c r="AL52" s="1227"/>
      <c r="AM52" s="1394"/>
      <c r="AN52" s="1394"/>
      <c r="AO52" s="1227"/>
      <c r="AP52" s="1227"/>
      <c r="AQ52" s="1394"/>
      <c r="AR52" s="1394"/>
      <c r="AS52" s="1227"/>
      <c r="AT52" s="1336"/>
    </row>
    <row r="53" spans="1:46" s="365" customFormat="1" ht="11.25" customHeight="1">
      <c r="A53" s="1327"/>
      <c r="B53" s="1334"/>
      <c r="C53" s="1334"/>
      <c r="D53" s="1334"/>
      <c r="E53" s="1334"/>
      <c r="F53" s="1334"/>
      <c r="G53" s="1334"/>
      <c r="H53" s="1334"/>
      <c r="I53" s="1249"/>
      <c r="J53" s="1389"/>
      <c r="K53" s="1390"/>
      <c r="L53" s="1390"/>
      <c r="M53" s="1390"/>
      <c r="N53" s="1363"/>
      <c r="O53" s="1364"/>
      <c r="P53" s="1364"/>
      <c r="Q53" s="1364"/>
      <c r="R53" s="1364"/>
      <c r="S53" s="1244"/>
      <c r="T53" s="1244"/>
      <c r="U53" s="1364"/>
      <c r="V53" s="1364"/>
      <c r="W53" s="1244"/>
      <c r="X53" s="1244"/>
      <c r="Y53" s="1364"/>
      <c r="Z53" s="1364"/>
      <c r="AA53" s="1244"/>
      <c r="AB53" s="1249"/>
      <c r="AC53" s="1389"/>
      <c r="AD53" s="1390"/>
      <c r="AE53" s="1392"/>
      <c r="AF53" s="1363"/>
      <c r="AG53" s="1364"/>
      <c r="AH53" s="1364"/>
      <c r="AI53" s="1395"/>
      <c r="AJ53" s="1395"/>
      <c r="AK53" s="1244"/>
      <c r="AL53" s="1244"/>
      <c r="AM53" s="1395"/>
      <c r="AN53" s="1395"/>
      <c r="AO53" s="1244"/>
      <c r="AP53" s="1244"/>
      <c r="AQ53" s="1395"/>
      <c r="AR53" s="1395"/>
      <c r="AS53" s="1244"/>
      <c r="AT53" s="1249"/>
    </row>
    <row r="54" spans="1:46" s="365" customFormat="1" ht="11.25" customHeight="1">
      <c r="A54" s="1245"/>
      <c r="B54" s="1382" t="s">
        <v>1240</v>
      </c>
      <c r="C54" s="1382"/>
      <c r="D54" s="1382"/>
      <c r="E54" s="1382"/>
      <c r="F54" s="1382"/>
      <c r="G54" s="1382"/>
      <c r="H54" s="1382"/>
      <c r="I54" s="1335"/>
      <c r="J54" s="1396">
        <f>'01.入会申込書'!AC58</f>
        <v>0</v>
      </c>
      <c r="K54" s="1397"/>
      <c r="L54" s="1397"/>
      <c r="M54" s="1397"/>
      <c r="N54" s="1397"/>
      <c r="O54" s="1328" t="s">
        <v>1241</v>
      </c>
      <c r="P54" s="1335"/>
      <c r="Q54" s="1245" t="s">
        <v>1242</v>
      </c>
      <c r="R54" s="1328"/>
      <c r="S54" s="1328"/>
      <c r="T54" s="1328"/>
      <c r="U54" s="1328"/>
      <c r="V54" s="1328"/>
      <c r="W54" s="1328"/>
      <c r="X54" s="1335"/>
      <c r="Y54" s="1396">
        <f>'01.入会申込書'!M58</f>
        <v>0</v>
      </c>
      <c r="Z54" s="1397"/>
      <c r="AA54" s="1397"/>
      <c r="AB54" s="1397"/>
      <c r="AC54" s="1397"/>
      <c r="AD54" s="1328" t="s">
        <v>1243</v>
      </c>
      <c r="AE54" s="1335"/>
      <c r="AF54" s="1246" t="s">
        <v>1244</v>
      </c>
      <c r="AG54" s="1246"/>
      <c r="AH54" s="1246"/>
      <c r="AI54" s="1246"/>
      <c r="AJ54" s="1246"/>
      <c r="AK54" s="1246"/>
      <c r="AL54" s="1246"/>
      <c r="AM54" s="1246"/>
      <c r="AN54" s="1411" t="str">
        <f>IF('01.入会申込書'!M54="法人","法人","個人")</f>
        <v>個人</v>
      </c>
      <c r="AO54" s="1412"/>
      <c r="AP54" s="1412"/>
      <c r="AQ54" s="1412"/>
      <c r="AR54" s="1412"/>
      <c r="AS54" s="1412"/>
      <c r="AT54" s="1413"/>
    </row>
    <row r="55" spans="1:46" s="365" customFormat="1" ht="11.25" customHeight="1">
      <c r="A55" s="1248"/>
      <c r="B55" s="1334"/>
      <c r="C55" s="1334"/>
      <c r="D55" s="1334"/>
      <c r="E55" s="1334"/>
      <c r="F55" s="1334"/>
      <c r="G55" s="1334"/>
      <c r="H55" s="1334"/>
      <c r="I55" s="1249"/>
      <c r="J55" s="1398"/>
      <c r="K55" s="1399"/>
      <c r="L55" s="1399"/>
      <c r="M55" s="1399"/>
      <c r="N55" s="1399"/>
      <c r="O55" s="1244"/>
      <c r="P55" s="1249"/>
      <c r="Q55" s="1248"/>
      <c r="R55" s="1244"/>
      <c r="S55" s="1244"/>
      <c r="T55" s="1244"/>
      <c r="U55" s="1244"/>
      <c r="V55" s="1244"/>
      <c r="W55" s="1244"/>
      <c r="X55" s="1249"/>
      <c r="Y55" s="1398"/>
      <c r="Z55" s="1399"/>
      <c r="AA55" s="1399"/>
      <c r="AB55" s="1399"/>
      <c r="AC55" s="1399"/>
      <c r="AD55" s="1244"/>
      <c r="AE55" s="1249"/>
      <c r="AF55" s="1227"/>
      <c r="AG55" s="1227"/>
      <c r="AH55" s="1227"/>
      <c r="AI55" s="1227"/>
      <c r="AJ55" s="1227"/>
      <c r="AK55" s="1227"/>
      <c r="AL55" s="1227"/>
      <c r="AM55" s="1227"/>
      <c r="AN55" s="1414"/>
      <c r="AO55" s="1415"/>
      <c r="AP55" s="1415"/>
      <c r="AQ55" s="1415"/>
      <c r="AR55" s="1415"/>
      <c r="AS55" s="1415"/>
      <c r="AT55" s="1416"/>
    </row>
    <row r="56" spans="1:46" s="365" customFormat="1" ht="11.25" customHeight="1">
      <c r="A56" s="1325"/>
      <c r="B56" s="1382" t="s">
        <v>1245</v>
      </c>
      <c r="C56" s="1382"/>
      <c r="D56" s="1382"/>
      <c r="E56" s="1382"/>
      <c r="F56" s="1382"/>
      <c r="G56" s="1382"/>
      <c r="H56" s="1382"/>
      <c r="I56" s="1335"/>
      <c r="J56" s="1417" t="str">
        <f>IF(TRIM(industry)="","",industry)</f>
        <v/>
      </c>
      <c r="K56" s="1417"/>
      <c r="L56" s="1417"/>
      <c r="M56" s="1417"/>
      <c r="N56" s="1417"/>
      <c r="O56" s="1417"/>
      <c r="P56" s="1417"/>
      <c r="Q56" s="1417"/>
      <c r="R56" s="1417"/>
      <c r="S56" s="1417"/>
      <c r="T56" s="1417"/>
      <c r="U56" s="1417"/>
      <c r="V56" s="1417"/>
      <c r="W56" s="1417"/>
      <c r="X56" s="1417"/>
      <c r="Y56" s="1417"/>
      <c r="Z56" s="1417"/>
      <c r="AA56" s="1417"/>
      <c r="AB56" s="1417"/>
      <c r="AC56" s="1417"/>
      <c r="AD56" s="1417"/>
      <c r="AE56" s="1417"/>
      <c r="AF56" s="1417"/>
      <c r="AG56" s="1417"/>
      <c r="AH56" s="1417"/>
      <c r="AI56" s="1417"/>
      <c r="AJ56" s="1417"/>
      <c r="AK56" s="1417"/>
      <c r="AL56" s="1417"/>
      <c r="AM56" s="1417"/>
      <c r="AN56" s="1417"/>
      <c r="AO56" s="1417"/>
      <c r="AP56" s="1417"/>
      <c r="AQ56" s="1417"/>
      <c r="AR56" s="1417"/>
      <c r="AS56" s="1417"/>
      <c r="AT56" s="1418"/>
    </row>
    <row r="57" spans="1:46" s="365" customFormat="1" ht="11.25" customHeight="1">
      <c r="A57" s="1326"/>
      <c r="B57" s="1268"/>
      <c r="C57" s="1268"/>
      <c r="D57" s="1268"/>
      <c r="E57" s="1268"/>
      <c r="F57" s="1268"/>
      <c r="G57" s="1268"/>
      <c r="H57" s="1268"/>
      <c r="I57" s="1336"/>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8"/>
    </row>
    <row r="58" spans="1:46" s="365" customFormat="1" ht="11.25" customHeight="1">
      <c r="A58" s="1326"/>
      <c r="B58" s="1268"/>
      <c r="C58" s="1268"/>
      <c r="D58" s="1268"/>
      <c r="E58" s="1268"/>
      <c r="F58" s="1268"/>
      <c r="G58" s="1268"/>
      <c r="H58" s="1268"/>
      <c r="I58" s="1336"/>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8"/>
    </row>
    <row r="59" spans="1:46" s="365" customFormat="1" ht="11.25" customHeight="1">
      <c r="A59" s="1327"/>
      <c r="B59" s="1334"/>
      <c r="C59" s="1334"/>
      <c r="D59" s="1334"/>
      <c r="E59" s="1334"/>
      <c r="F59" s="1334"/>
      <c r="G59" s="1334"/>
      <c r="H59" s="1334"/>
      <c r="I59" s="1249"/>
      <c r="J59" s="1419"/>
      <c r="K59" s="1419"/>
      <c r="L59" s="1419"/>
      <c r="M59" s="1419"/>
      <c r="N59" s="1419"/>
      <c r="O59" s="1419"/>
      <c r="P59" s="1419"/>
      <c r="Q59" s="1419"/>
      <c r="R59" s="1419"/>
      <c r="S59" s="1419"/>
      <c r="T59" s="1419"/>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20"/>
    </row>
    <row r="60" spans="1:46" s="365" customFormat="1" ht="11.25" customHeight="1">
      <c r="A60" s="1245"/>
      <c r="B60" s="1382" t="s">
        <v>1246</v>
      </c>
      <c r="C60" s="1382"/>
      <c r="D60" s="1382"/>
      <c r="E60" s="1382"/>
      <c r="F60" s="1382"/>
      <c r="G60" s="1382"/>
      <c r="H60" s="1382"/>
      <c r="I60" s="1335"/>
      <c r="J60" s="1406">
        <f>'01.入会申込書'!M27</f>
        <v>0</v>
      </c>
      <c r="K60" s="1407"/>
      <c r="L60" s="1407"/>
      <c r="M60" s="1407"/>
      <c r="N60" s="1407"/>
      <c r="O60" s="1328" t="s">
        <v>1125</v>
      </c>
      <c r="P60" s="1410" t="str">
        <f>'01.入会申込書'!AI27</f>
        <v/>
      </c>
      <c r="Q60" s="1393"/>
      <c r="R60" s="1328" t="s">
        <v>1126</v>
      </c>
      <c r="S60" s="1410" t="str">
        <f>'01.入会申込書'!AP27</f>
        <v/>
      </c>
      <c r="T60" s="1393"/>
      <c r="U60" s="1393"/>
      <c r="V60" s="1393"/>
      <c r="W60" s="1393"/>
      <c r="X60" s="1328" t="s">
        <v>1128</v>
      </c>
      <c r="Y60" s="1328"/>
      <c r="Z60" s="1328" t="s">
        <v>1129</v>
      </c>
      <c r="AA60" s="1328"/>
      <c r="AB60" s="1328"/>
      <c r="AC60" s="1328"/>
      <c r="AD60" s="1328"/>
      <c r="AE60" s="1328"/>
      <c r="AF60" s="1328" t="str">
        <f>'01.入会申込書'!M29</f>
        <v>令和</v>
      </c>
      <c r="AG60" s="1328"/>
      <c r="AH60" s="1328"/>
      <c r="AI60" s="1393" t="str">
        <f>'01.入会申込書'!R29</f>
        <v/>
      </c>
      <c r="AJ60" s="1393"/>
      <c r="AK60" s="1328" t="s">
        <v>1130</v>
      </c>
      <c r="AL60" s="1328"/>
      <c r="AM60" s="1393" t="str">
        <f>'01.入会申込書'!W29</f>
        <v/>
      </c>
      <c r="AN60" s="1393"/>
      <c r="AO60" s="1328" t="s">
        <v>1131</v>
      </c>
      <c r="AP60" s="1328"/>
      <c r="AQ60" s="1393" t="str">
        <f>'01.入会申込書'!AB29</f>
        <v/>
      </c>
      <c r="AR60" s="1393"/>
      <c r="AS60" s="1328" t="s">
        <v>1226</v>
      </c>
      <c r="AT60" s="1335"/>
    </row>
    <row r="61" spans="1:46" s="365" customFormat="1" ht="11.25" customHeight="1">
      <c r="A61" s="1366"/>
      <c r="B61" s="1268"/>
      <c r="C61" s="1268"/>
      <c r="D61" s="1268"/>
      <c r="E61" s="1268"/>
      <c r="F61" s="1268"/>
      <c r="G61" s="1268"/>
      <c r="H61" s="1268"/>
      <c r="I61" s="1336"/>
      <c r="J61" s="1408"/>
      <c r="K61" s="1409"/>
      <c r="L61" s="1409"/>
      <c r="M61" s="1409"/>
      <c r="N61" s="1409"/>
      <c r="O61" s="1227"/>
      <c r="P61" s="1394"/>
      <c r="Q61" s="1394"/>
      <c r="R61" s="1227"/>
      <c r="S61" s="1394"/>
      <c r="T61" s="1394"/>
      <c r="U61" s="1394"/>
      <c r="V61" s="1394"/>
      <c r="W61" s="1394"/>
      <c r="X61" s="1227"/>
      <c r="Y61" s="1227"/>
      <c r="Z61" s="1227"/>
      <c r="AA61" s="1227"/>
      <c r="AB61" s="1227"/>
      <c r="AC61" s="1227"/>
      <c r="AD61" s="1227"/>
      <c r="AE61" s="1227"/>
      <c r="AF61" s="1227"/>
      <c r="AG61" s="1227"/>
      <c r="AH61" s="1227"/>
      <c r="AI61" s="1394"/>
      <c r="AJ61" s="1394"/>
      <c r="AK61" s="1227"/>
      <c r="AL61" s="1227"/>
      <c r="AM61" s="1394"/>
      <c r="AN61" s="1394"/>
      <c r="AO61" s="1227"/>
      <c r="AP61" s="1227"/>
      <c r="AQ61" s="1394"/>
      <c r="AR61" s="1394"/>
      <c r="AS61" s="1227"/>
      <c r="AT61" s="1336"/>
    </row>
    <row r="62" spans="1:46" s="365" customFormat="1" ht="4.5" customHeight="1">
      <c r="A62" s="395"/>
      <c r="B62" s="1421" t="s">
        <v>1247</v>
      </c>
      <c r="C62" s="1421"/>
      <c r="D62" s="1421"/>
      <c r="E62" s="1421"/>
      <c r="F62" s="1421"/>
      <c r="G62" s="1421"/>
      <c r="H62" s="1421"/>
      <c r="I62" s="112"/>
      <c r="J62" s="396"/>
      <c r="K62" s="384"/>
      <c r="L62" s="384"/>
      <c r="M62" s="384"/>
      <c r="N62" s="384"/>
      <c r="O62" s="113"/>
      <c r="P62" s="384"/>
      <c r="Q62" s="384"/>
      <c r="R62" s="113"/>
      <c r="S62" s="394"/>
      <c r="T62" s="394"/>
      <c r="U62" s="394"/>
      <c r="V62" s="394"/>
      <c r="W62" s="394"/>
      <c r="X62" s="113"/>
      <c r="Y62" s="113"/>
      <c r="Z62" s="113"/>
      <c r="AA62" s="113"/>
      <c r="AB62" s="113"/>
      <c r="AC62" s="113"/>
      <c r="AD62" s="113"/>
      <c r="AE62" s="113"/>
      <c r="AF62" s="113"/>
      <c r="AG62" s="113"/>
      <c r="AH62" s="113"/>
      <c r="AI62" s="384"/>
      <c r="AJ62" s="384"/>
      <c r="AK62" s="113"/>
      <c r="AL62" s="113"/>
      <c r="AM62" s="384"/>
      <c r="AN62" s="384"/>
      <c r="AO62" s="113"/>
      <c r="AP62" s="113"/>
      <c r="AQ62" s="384"/>
      <c r="AR62" s="384"/>
      <c r="AS62" s="113"/>
      <c r="AT62" s="114"/>
    </row>
    <row r="63" spans="1:46" s="365" customFormat="1" ht="11.25" customHeight="1">
      <c r="A63" s="397"/>
      <c r="B63" s="1422"/>
      <c r="C63" s="1422"/>
      <c r="D63" s="1422"/>
      <c r="E63" s="1422"/>
      <c r="F63" s="1422"/>
      <c r="G63" s="1422"/>
      <c r="H63" s="1422"/>
      <c r="I63" s="115"/>
      <c r="J63" s="398" t="s">
        <v>1248</v>
      </c>
      <c r="K63" s="1423" t="s">
        <v>1249</v>
      </c>
      <c r="L63" s="1423"/>
      <c r="M63" s="1423"/>
      <c r="N63" s="1423"/>
      <c r="O63" s="1423"/>
      <c r="P63" s="1423"/>
      <c r="Q63" s="1423"/>
      <c r="R63" s="1423"/>
      <c r="S63" s="1423"/>
      <c r="T63" s="1423"/>
      <c r="U63" s="1423"/>
      <c r="V63" s="1423"/>
      <c r="W63" s="1423"/>
      <c r="X63" s="1423"/>
      <c r="Y63" s="1423"/>
      <c r="Z63" s="1423"/>
      <c r="AA63" s="1423"/>
      <c r="AB63" s="1423"/>
      <c r="AC63" s="1423"/>
      <c r="AD63" s="1423"/>
      <c r="AE63" s="1423"/>
      <c r="AF63" s="1423"/>
      <c r="AG63" s="1423"/>
      <c r="AH63" s="1423"/>
      <c r="AI63" s="1423"/>
      <c r="AJ63" s="1423"/>
      <c r="AK63" s="1423"/>
      <c r="AL63" s="216"/>
      <c r="AM63" s="1424" t="str">
        <f>tra_notice1&amp;""</f>
        <v/>
      </c>
      <c r="AN63" s="1424"/>
      <c r="AO63" s="1424"/>
      <c r="AP63" s="1424"/>
      <c r="AQ63" s="1424"/>
      <c r="AR63" s="1424"/>
      <c r="AS63" s="1424"/>
      <c r="AT63" s="352"/>
    </row>
    <row r="64" spans="1:46" s="365" customFormat="1" ht="11.25" customHeight="1">
      <c r="A64" s="397"/>
      <c r="B64" s="1422" t="s">
        <v>1250</v>
      </c>
      <c r="C64" s="1422"/>
      <c r="D64" s="1422"/>
      <c r="E64" s="1422"/>
      <c r="F64" s="1422"/>
      <c r="G64" s="1422"/>
      <c r="H64" s="1422"/>
      <c r="I64" s="115"/>
      <c r="J64" s="398"/>
      <c r="K64" s="1423"/>
      <c r="L64" s="1423"/>
      <c r="M64" s="1423"/>
      <c r="N64" s="1423"/>
      <c r="O64" s="1423"/>
      <c r="P64" s="1423"/>
      <c r="Q64" s="1423"/>
      <c r="R64" s="1423"/>
      <c r="S64" s="1423"/>
      <c r="T64" s="1423"/>
      <c r="U64" s="1423"/>
      <c r="V64" s="1423"/>
      <c r="W64" s="1423"/>
      <c r="X64" s="1423"/>
      <c r="Y64" s="1423"/>
      <c r="Z64" s="1423"/>
      <c r="AA64" s="1423"/>
      <c r="AB64" s="1423"/>
      <c r="AC64" s="1423"/>
      <c r="AD64" s="1423"/>
      <c r="AE64" s="1423"/>
      <c r="AF64" s="1423"/>
      <c r="AG64" s="1423"/>
      <c r="AH64" s="1423"/>
      <c r="AI64" s="1423"/>
      <c r="AJ64" s="1423"/>
      <c r="AK64" s="1423"/>
      <c r="AL64" s="363"/>
      <c r="AM64" s="1424"/>
      <c r="AN64" s="1424"/>
      <c r="AO64" s="1424"/>
      <c r="AP64" s="1424"/>
      <c r="AQ64" s="1424"/>
      <c r="AR64" s="1424"/>
      <c r="AS64" s="1424"/>
      <c r="AT64" s="352"/>
    </row>
    <row r="65" spans="1:46" s="365" customFormat="1" ht="3.75" customHeight="1">
      <c r="A65" s="397"/>
      <c r="B65" s="1422"/>
      <c r="C65" s="1422"/>
      <c r="D65" s="1422"/>
      <c r="E65" s="1422"/>
      <c r="F65" s="1422"/>
      <c r="G65" s="1422"/>
      <c r="H65" s="1422"/>
      <c r="I65" s="115"/>
      <c r="J65" s="398"/>
      <c r="K65" s="216"/>
      <c r="L65" s="221"/>
      <c r="M65" s="385"/>
      <c r="N65" s="385"/>
      <c r="O65" s="363"/>
      <c r="P65" s="385"/>
      <c r="Q65" s="385"/>
      <c r="R65" s="363"/>
      <c r="S65" s="399"/>
      <c r="T65" s="399"/>
      <c r="U65" s="399"/>
      <c r="V65" s="399"/>
      <c r="W65" s="399"/>
      <c r="X65" s="363"/>
      <c r="Y65" s="363"/>
      <c r="Z65" s="363"/>
      <c r="AA65" s="363"/>
      <c r="AB65" s="363"/>
      <c r="AC65" s="363"/>
      <c r="AD65" s="363"/>
      <c r="AF65" s="363"/>
      <c r="AG65" s="363"/>
      <c r="AH65" s="363"/>
      <c r="AI65" s="385"/>
      <c r="AJ65" s="385"/>
      <c r="AK65" s="363"/>
      <c r="AL65" s="363"/>
      <c r="AM65" s="385"/>
      <c r="AN65" s="385"/>
      <c r="AO65" s="385"/>
      <c r="AP65" s="385"/>
      <c r="AQ65" s="385"/>
      <c r="AR65" s="385"/>
      <c r="AS65" s="385"/>
      <c r="AT65" s="352"/>
    </row>
    <row r="66" spans="1:46" s="365" customFormat="1" ht="12" customHeight="1">
      <c r="A66" s="397"/>
      <c r="B66" s="1422"/>
      <c r="C66" s="1422"/>
      <c r="D66" s="1422"/>
      <c r="E66" s="1422"/>
      <c r="F66" s="1422"/>
      <c r="G66" s="1422"/>
      <c r="H66" s="1422"/>
      <c r="I66" s="115"/>
      <c r="J66" s="398" t="s">
        <v>1251</v>
      </c>
      <c r="K66" s="1425" t="s">
        <v>1252</v>
      </c>
      <c r="L66" s="1423"/>
      <c r="M66" s="1423"/>
      <c r="N66" s="1423"/>
      <c r="O66" s="1423"/>
      <c r="P66" s="1423"/>
      <c r="Q66" s="1423"/>
      <c r="R66" s="1423"/>
      <c r="S66" s="1423"/>
      <c r="T66" s="1423"/>
      <c r="U66" s="1423"/>
      <c r="V66" s="1423"/>
      <c r="W66" s="1423"/>
      <c r="X66" s="1423"/>
      <c r="Y66" s="1423"/>
      <c r="Z66" s="1423"/>
      <c r="AA66" s="1423"/>
      <c r="AB66" s="1423"/>
      <c r="AC66" s="1423"/>
      <c r="AD66" s="1423"/>
      <c r="AE66" s="1423"/>
      <c r="AF66" s="1423"/>
      <c r="AG66" s="1423"/>
      <c r="AH66" s="1423"/>
      <c r="AI66" s="1423"/>
      <c r="AJ66" s="1423"/>
      <c r="AK66" s="1423"/>
      <c r="AL66" s="363"/>
      <c r="AM66" s="1424" t="str">
        <f>tra_notice2&amp;""</f>
        <v/>
      </c>
      <c r="AN66" s="1424"/>
      <c r="AO66" s="1424"/>
      <c r="AP66" s="1424"/>
      <c r="AQ66" s="1424"/>
      <c r="AR66" s="1424"/>
      <c r="AS66" s="1424"/>
      <c r="AT66" s="352"/>
    </row>
    <row r="67" spans="1:46" s="365" customFormat="1" ht="10.5" customHeight="1">
      <c r="A67" s="1431" t="s">
        <v>1253</v>
      </c>
      <c r="B67" s="1422"/>
      <c r="C67" s="1422"/>
      <c r="D67" s="1422"/>
      <c r="E67" s="1422"/>
      <c r="F67" s="1422"/>
      <c r="G67" s="1422"/>
      <c r="H67" s="1422"/>
      <c r="I67" s="115"/>
      <c r="J67" s="116"/>
      <c r="K67" s="1423"/>
      <c r="L67" s="1423"/>
      <c r="M67" s="1423"/>
      <c r="N67" s="1423"/>
      <c r="O67" s="1423"/>
      <c r="P67" s="1423"/>
      <c r="Q67" s="1423"/>
      <c r="R67" s="1423"/>
      <c r="S67" s="1423"/>
      <c r="T67" s="1423"/>
      <c r="U67" s="1423"/>
      <c r="V67" s="1423"/>
      <c r="W67" s="1423"/>
      <c r="X67" s="1423"/>
      <c r="Y67" s="1423"/>
      <c r="Z67" s="1423"/>
      <c r="AA67" s="1423"/>
      <c r="AB67" s="1423"/>
      <c r="AC67" s="1423"/>
      <c r="AD67" s="1423"/>
      <c r="AE67" s="1423"/>
      <c r="AF67" s="1423"/>
      <c r="AG67" s="1423"/>
      <c r="AH67" s="1423"/>
      <c r="AI67" s="1423"/>
      <c r="AJ67" s="1423"/>
      <c r="AK67" s="1423"/>
      <c r="AL67" s="363"/>
      <c r="AM67" s="1424"/>
      <c r="AN67" s="1424"/>
      <c r="AO67" s="1424"/>
      <c r="AP67" s="1424"/>
      <c r="AQ67" s="1424"/>
      <c r="AR67" s="1424"/>
      <c r="AS67" s="1424"/>
      <c r="AT67" s="352"/>
    </row>
    <row r="68" spans="1:46" s="365" customFormat="1" ht="3.75" customHeight="1">
      <c r="A68" s="1432"/>
      <c r="B68" s="1433"/>
      <c r="C68" s="1433"/>
      <c r="D68" s="1433"/>
      <c r="E68" s="1433"/>
      <c r="F68" s="1433"/>
      <c r="G68" s="1433"/>
      <c r="H68" s="1433"/>
      <c r="I68" s="117"/>
      <c r="J68" s="118"/>
      <c r="K68" s="221"/>
      <c r="L68" s="221"/>
      <c r="M68" s="385"/>
      <c r="N68" s="385"/>
      <c r="O68" s="363"/>
      <c r="P68" s="385"/>
      <c r="Q68" s="385"/>
      <c r="R68" s="363"/>
      <c r="S68" s="399"/>
      <c r="T68" s="399"/>
      <c r="U68" s="399"/>
      <c r="V68" s="399"/>
      <c r="W68" s="399"/>
      <c r="X68" s="363"/>
      <c r="Y68" s="363"/>
      <c r="Z68" s="363"/>
      <c r="AA68" s="363"/>
      <c r="AB68" s="363"/>
      <c r="AC68" s="363"/>
      <c r="AD68" s="363"/>
      <c r="AE68" s="363"/>
      <c r="AF68" s="363"/>
      <c r="AG68" s="363"/>
      <c r="AH68" s="363"/>
      <c r="AI68" s="385"/>
      <c r="AJ68" s="385"/>
      <c r="AK68" s="363"/>
      <c r="AL68" s="363"/>
      <c r="AM68" s="385"/>
      <c r="AN68" s="385"/>
      <c r="AO68" s="363"/>
      <c r="AP68" s="363"/>
      <c r="AQ68" s="385"/>
      <c r="AR68" s="385"/>
      <c r="AS68" s="363"/>
      <c r="AT68" s="352"/>
    </row>
    <row r="69" spans="1:46" s="365" customFormat="1" ht="15.75" customHeight="1">
      <c r="A69" s="119"/>
      <c r="B69" s="1434" t="s">
        <v>1254</v>
      </c>
      <c r="C69" s="1434"/>
      <c r="D69" s="1434"/>
      <c r="E69" s="1434"/>
      <c r="F69" s="1434"/>
      <c r="G69" s="1434"/>
      <c r="H69" s="1434"/>
      <c r="I69" s="120"/>
      <c r="J69" s="1437" t="s">
        <v>1255</v>
      </c>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9"/>
    </row>
    <row r="70" spans="1:46" s="365" customFormat="1" ht="6" customHeight="1">
      <c r="A70" s="121"/>
      <c r="B70" s="1435"/>
      <c r="C70" s="1435"/>
      <c r="D70" s="1435"/>
      <c r="E70" s="1435"/>
      <c r="F70" s="1435"/>
      <c r="G70" s="1435"/>
      <c r="H70" s="1435"/>
      <c r="I70" s="122"/>
      <c r="J70" s="400"/>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2"/>
    </row>
    <row r="71" spans="1:46" s="365" customFormat="1" ht="21.75" customHeight="1">
      <c r="A71" s="121"/>
      <c r="B71" s="1435"/>
      <c r="C71" s="1435"/>
      <c r="D71" s="1435"/>
      <c r="E71" s="1435"/>
      <c r="F71" s="1435"/>
      <c r="G71" s="1435"/>
      <c r="H71" s="1435"/>
      <c r="I71" s="122"/>
      <c r="J71" s="400"/>
      <c r="K71" s="401"/>
      <c r="L71" s="401"/>
      <c r="M71" s="401"/>
      <c r="N71" s="401"/>
      <c r="O71" s="401"/>
      <c r="P71" s="401"/>
      <c r="Q71" s="401"/>
      <c r="R71" s="401"/>
      <c r="S71" s="401"/>
      <c r="T71" s="401"/>
      <c r="U71" s="401"/>
      <c r="V71" s="401"/>
      <c r="W71" s="401"/>
      <c r="X71" s="1440" t="s">
        <v>1256</v>
      </c>
      <c r="Y71" s="1440"/>
      <c r="Z71" s="1440"/>
      <c r="AA71" s="1441">
        <f>'01.入会申込書'!M35</f>
        <v>0</v>
      </c>
      <c r="AB71" s="1441"/>
      <c r="AC71" s="1441"/>
      <c r="AD71" s="1441"/>
      <c r="AE71" s="1441"/>
      <c r="AF71" s="1441"/>
      <c r="AG71" s="1441"/>
      <c r="AH71" s="1441"/>
      <c r="AI71" s="1441"/>
      <c r="AJ71" s="1441"/>
      <c r="AK71" s="1441"/>
      <c r="AL71" s="1441"/>
      <c r="AM71" s="1441"/>
      <c r="AN71" s="1441"/>
      <c r="AO71" s="1441"/>
      <c r="AP71" s="1441"/>
      <c r="AQ71" s="1441"/>
      <c r="AR71" s="1441"/>
      <c r="AS71" s="1441"/>
      <c r="AT71" s="402"/>
    </row>
    <row r="72" spans="1:46" s="365" customFormat="1" ht="18.75" customHeight="1">
      <c r="A72" s="121"/>
      <c r="B72" s="1435"/>
      <c r="C72" s="1435"/>
      <c r="D72" s="1435"/>
      <c r="E72" s="1435"/>
      <c r="F72" s="1435"/>
      <c r="G72" s="1435"/>
      <c r="H72" s="1435"/>
      <c r="I72" s="122"/>
      <c r="J72" s="400"/>
      <c r="K72" s="401"/>
      <c r="L72" s="401"/>
      <c r="M72" s="401"/>
      <c r="N72" s="401"/>
      <c r="O72" s="401"/>
      <c r="P72" s="401"/>
      <c r="Q72" s="401"/>
      <c r="R72" s="401"/>
      <c r="S72" s="401"/>
      <c r="T72" s="401"/>
      <c r="U72" s="401"/>
      <c r="V72" s="401"/>
      <c r="W72" s="401"/>
      <c r="X72" s="1440" t="s">
        <v>1257</v>
      </c>
      <c r="Y72" s="1440"/>
      <c r="Z72" s="1440"/>
      <c r="AA72" s="1441">
        <f>'01.入会申込書'!M47</f>
        <v>0</v>
      </c>
      <c r="AB72" s="1441"/>
      <c r="AC72" s="1441"/>
      <c r="AD72" s="1441"/>
      <c r="AE72" s="1441"/>
      <c r="AF72" s="1441"/>
      <c r="AG72" s="1441"/>
      <c r="AH72" s="1441"/>
      <c r="AI72" s="1441"/>
      <c r="AJ72" s="1441"/>
      <c r="AK72" s="1441"/>
      <c r="AL72" s="1441"/>
      <c r="AM72" s="1441"/>
      <c r="AN72" s="1441"/>
      <c r="AO72" s="1441"/>
      <c r="AP72" s="1441"/>
      <c r="AQ72" s="1441"/>
      <c r="AR72" s="1441"/>
      <c r="AS72" s="1441"/>
      <c r="AT72" s="402"/>
    </row>
    <row r="73" spans="1:46" s="365" customFormat="1" ht="5.25" customHeight="1">
      <c r="A73" s="123"/>
      <c r="B73" s="1436"/>
      <c r="C73" s="1436"/>
      <c r="D73" s="1436"/>
      <c r="E73" s="1436"/>
      <c r="F73" s="1436"/>
      <c r="G73" s="1436"/>
      <c r="H73" s="1436"/>
      <c r="I73" s="124"/>
      <c r="J73" s="403"/>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5"/>
    </row>
    <row r="74" spans="1:46" s="365" customFormat="1" ht="6" customHeight="1">
      <c r="A74" s="1227"/>
      <c r="B74" s="1227"/>
      <c r="C74" s="1227"/>
      <c r="D74" s="1227"/>
      <c r="E74" s="1227"/>
      <c r="F74" s="1227"/>
      <c r="G74" s="1227"/>
      <c r="H74" s="1227"/>
      <c r="I74" s="1227"/>
      <c r="J74" s="1227"/>
      <c r="K74" s="1227"/>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c r="AL74" s="1227"/>
      <c r="AM74" s="1227"/>
      <c r="AN74" s="1227"/>
      <c r="AO74" s="1227"/>
      <c r="AP74" s="1227"/>
      <c r="AQ74" s="1227"/>
      <c r="AR74" s="1227"/>
      <c r="AS74" s="1227"/>
      <c r="AT74" s="1227"/>
    </row>
    <row r="75" spans="1:46" s="365" customFormat="1" ht="16.5" customHeight="1">
      <c r="B75" s="1426" t="s">
        <v>1258</v>
      </c>
      <c r="C75" s="1427"/>
      <c r="D75" s="1427"/>
      <c r="E75" s="1427"/>
      <c r="F75" s="1427"/>
      <c r="G75" s="1427"/>
      <c r="H75" s="1427"/>
      <c r="I75" s="1427"/>
      <c r="J75" s="1427"/>
      <c r="K75" s="1427"/>
      <c r="L75" s="1427"/>
      <c r="M75" s="1427"/>
      <c r="N75" s="1427"/>
      <c r="O75" s="1427"/>
      <c r="P75" s="1427"/>
      <c r="Q75" s="1427"/>
      <c r="R75" s="1427"/>
      <c r="S75" s="1427"/>
      <c r="T75" s="1427"/>
      <c r="U75" s="1427"/>
      <c r="V75" s="351"/>
      <c r="W75" s="351"/>
      <c r="X75" s="351"/>
      <c r="Y75" s="351"/>
      <c r="Z75" s="351"/>
      <c r="AA75" s="351"/>
      <c r="AB75" s="351"/>
      <c r="AC75" s="351"/>
      <c r="AD75" s="351"/>
      <c r="AE75" s="351"/>
      <c r="AF75" s="351"/>
      <c r="AG75" s="351"/>
      <c r="AH75" s="351"/>
      <c r="AI75" s="406"/>
      <c r="AJ75" s="406"/>
      <c r="AK75" s="406"/>
    </row>
    <row r="76" spans="1:46" s="365" customFormat="1" ht="10.5" customHeight="1">
      <c r="B76" s="1428" t="s">
        <v>1259</v>
      </c>
      <c r="C76" s="1428"/>
      <c r="D76" s="1428"/>
      <c r="E76" s="1428"/>
      <c r="F76" s="1428"/>
      <c r="G76" s="1428"/>
      <c r="H76" s="1428"/>
      <c r="I76" s="1428"/>
      <c r="J76" s="1428"/>
      <c r="K76" s="1428"/>
      <c r="L76" s="1428"/>
      <c r="M76" s="1428"/>
      <c r="N76" s="1428"/>
      <c r="O76" s="1428"/>
      <c r="P76" s="1428"/>
      <c r="Q76" s="1428"/>
      <c r="R76" s="1428"/>
      <c r="S76" s="1428"/>
      <c r="T76" s="1428"/>
      <c r="U76" s="1428"/>
      <c r="V76" s="1428"/>
      <c r="W76" s="1428"/>
      <c r="X76" s="1428"/>
      <c r="Y76" s="1428"/>
      <c r="Z76" s="1428"/>
      <c r="AA76" s="1428"/>
      <c r="AB76" s="1428"/>
      <c r="AC76" s="1428"/>
      <c r="AD76" s="1428"/>
      <c r="AE76" s="1428"/>
      <c r="AF76" s="1428"/>
      <c r="AG76" s="1428"/>
      <c r="AH76" s="1428"/>
      <c r="AI76" s="1428"/>
      <c r="AJ76" s="1428"/>
      <c r="AK76" s="1428"/>
      <c r="AL76" s="1428"/>
      <c r="AM76" s="1428"/>
      <c r="AN76" s="1428"/>
      <c r="AO76" s="1428"/>
      <c r="AP76" s="1428"/>
      <c r="AQ76" s="1428"/>
      <c r="AR76" s="1428"/>
      <c r="AS76" s="1428"/>
      <c r="AT76" s="1428"/>
    </row>
    <row r="77" spans="1:46" s="365" customFormat="1" ht="29.25" customHeight="1">
      <c r="B77" s="1428"/>
      <c r="C77" s="1428"/>
      <c r="D77" s="1428"/>
      <c r="E77" s="1428"/>
      <c r="F77" s="1428"/>
      <c r="G77" s="1428"/>
      <c r="H77" s="1428"/>
      <c r="I77" s="1428"/>
      <c r="J77" s="1428"/>
      <c r="K77" s="1428"/>
      <c r="L77" s="1428"/>
      <c r="M77" s="1428"/>
      <c r="N77" s="1428"/>
      <c r="O77" s="1428"/>
      <c r="P77" s="1428"/>
      <c r="Q77" s="1428"/>
      <c r="R77" s="1428"/>
      <c r="S77" s="1428"/>
      <c r="T77" s="1428"/>
      <c r="U77" s="1428"/>
      <c r="V77" s="1428"/>
      <c r="W77" s="1428"/>
      <c r="X77" s="1428"/>
      <c r="Y77" s="1428"/>
      <c r="Z77" s="1428"/>
      <c r="AA77" s="1428"/>
      <c r="AB77" s="1428"/>
      <c r="AC77" s="1428"/>
      <c r="AD77" s="1428"/>
      <c r="AE77" s="1428"/>
      <c r="AF77" s="1428"/>
      <c r="AG77" s="1428"/>
      <c r="AH77" s="1428"/>
      <c r="AI77" s="1428"/>
      <c r="AJ77" s="1428"/>
      <c r="AK77" s="1428"/>
      <c r="AL77" s="1428"/>
      <c r="AM77" s="1428"/>
      <c r="AN77" s="1428"/>
      <c r="AO77" s="1428"/>
      <c r="AP77" s="1428"/>
      <c r="AQ77" s="1428"/>
      <c r="AR77" s="1428"/>
      <c r="AS77" s="1428"/>
      <c r="AT77" s="1428"/>
    </row>
    <row r="78" spans="1:46" s="365" customFormat="1" ht="32.25" customHeight="1">
      <c r="B78" s="1428"/>
      <c r="C78" s="1428"/>
      <c r="D78" s="1428"/>
      <c r="E78" s="1428"/>
      <c r="F78" s="1428"/>
      <c r="G78" s="1428"/>
      <c r="H78" s="1428"/>
      <c r="I78" s="1428"/>
      <c r="J78" s="1428"/>
      <c r="K78" s="1428"/>
      <c r="L78" s="1428"/>
      <c r="M78" s="1428"/>
      <c r="N78" s="1428"/>
      <c r="O78" s="1428"/>
      <c r="P78" s="1428"/>
      <c r="Q78" s="1428"/>
      <c r="R78" s="1428"/>
      <c r="S78" s="1428"/>
      <c r="T78" s="1428"/>
      <c r="U78" s="1428"/>
      <c r="V78" s="1428"/>
      <c r="W78" s="1428"/>
      <c r="X78" s="1428"/>
      <c r="Y78" s="1428"/>
      <c r="Z78" s="1428"/>
      <c r="AA78" s="1428"/>
      <c r="AB78" s="1428"/>
      <c r="AC78" s="1428"/>
      <c r="AD78" s="1428"/>
      <c r="AE78" s="1428"/>
      <c r="AF78" s="1428"/>
      <c r="AG78" s="1428"/>
      <c r="AH78" s="1428"/>
      <c r="AI78" s="1428"/>
      <c r="AJ78" s="1428"/>
      <c r="AK78" s="1428"/>
      <c r="AL78" s="1428"/>
      <c r="AM78" s="1428"/>
      <c r="AN78" s="1428"/>
      <c r="AO78" s="1428"/>
      <c r="AP78" s="1428"/>
      <c r="AQ78" s="1428"/>
      <c r="AR78" s="1428"/>
      <c r="AS78" s="1428"/>
      <c r="AT78" s="1428"/>
    </row>
    <row r="79" spans="1:46">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1429" t="str">
        <f>"令和"&amp;'01.入会申込書'!AP25&amp;"年"&amp;'01.入会申込書'!AT25&amp;"月"&amp;'01.入会申込書'!AX25&amp;"日"</f>
        <v>令和年月日</v>
      </c>
      <c r="AN79" s="1429"/>
      <c r="AO79" s="1429"/>
      <c r="AP79" s="1429"/>
      <c r="AQ79" s="1429"/>
      <c r="AR79" s="1429"/>
      <c r="AS79" s="1429"/>
      <c r="AT79" s="1429"/>
    </row>
    <row r="80" spans="1:46">
      <c r="A80" s="1430" t="s">
        <v>1260</v>
      </c>
      <c r="B80" s="1430"/>
      <c r="C80" s="1430"/>
      <c r="D80" s="1430"/>
      <c r="E80" s="1430"/>
      <c r="F80" s="1430"/>
      <c r="G80" s="1430"/>
      <c r="H80" s="1430"/>
      <c r="I80" s="1430"/>
      <c r="J80" s="1430"/>
      <c r="K80" s="1430"/>
      <c r="L80" s="1430"/>
      <c r="M80" s="1430"/>
      <c r="N80" s="1430"/>
      <c r="O80" s="1430"/>
      <c r="P80" s="1430"/>
      <c r="Q80" s="1430"/>
      <c r="R80" s="1430"/>
      <c r="S80" s="1430"/>
      <c r="T80" s="1430"/>
      <c r="U80" s="1430"/>
      <c r="V80" s="1430"/>
      <c r="W80" s="1430"/>
      <c r="X80" s="1430"/>
      <c r="Y80" s="1430"/>
      <c r="Z80" s="1430"/>
      <c r="AA80" s="1430"/>
      <c r="AB80" s="1430"/>
      <c r="AC80" s="1430"/>
      <c r="AD80" s="1430"/>
      <c r="AE80" s="1430"/>
      <c r="AF80" s="1430"/>
      <c r="AG80" s="1430"/>
      <c r="AH80" s="1430"/>
      <c r="AI80" s="1430"/>
      <c r="AJ80" s="1430"/>
      <c r="AK80" s="1430"/>
      <c r="AL80" s="1430"/>
      <c r="AM80" s="1430"/>
      <c r="AN80" s="1430"/>
      <c r="AO80" s="1430"/>
      <c r="AP80" s="1430"/>
      <c r="AQ80" s="1430"/>
      <c r="AR80" s="1430"/>
      <c r="AS80" s="1430"/>
      <c r="AT80" s="1430"/>
    </row>
    <row r="81" spans="1:46">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1290" t="s">
        <v>1261</v>
      </c>
      <c r="AH81" s="1290"/>
      <c r="AI81" s="1290"/>
      <c r="AJ81" s="1290"/>
      <c r="AK81" s="1290"/>
      <c r="AL81" s="1290"/>
      <c r="AM81" s="1290"/>
      <c r="AN81" s="1290"/>
      <c r="AO81" s="1290"/>
      <c r="AP81" s="1290"/>
      <c r="AQ81" s="1290"/>
      <c r="AR81" s="1290"/>
      <c r="AS81" s="1290"/>
      <c r="AT81" s="1290"/>
    </row>
    <row r="82" spans="1:46">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1290"/>
      <c r="AH82" s="1290"/>
      <c r="AI82" s="1290"/>
      <c r="AJ82" s="1290"/>
      <c r="AK82" s="1290"/>
      <c r="AL82" s="1290"/>
      <c r="AM82" s="1290"/>
      <c r="AN82" s="1290"/>
      <c r="AO82" s="1290"/>
      <c r="AP82" s="1290"/>
      <c r="AQ82" s="1290"/>
      <c r="AR82" s="1290"/>
      <c r="AS82" s="1290"/>
      <c r="AT82" s="1290"/>
    </row>
    <row r="83" spans="1:46">
      <c r="A83" s="1176" t="s">
        <v>1262</v>
      </c>
      <c r="B83" s="1176"/>
      <c r="C83" s="1176"/>
      <c r="D83" s="1176"/>
      <c r="E83" s="1176"/>
      <c r="F83" s="1176"/>
      <c r="G83" s="1176"/>
      <c r="H83" s="1176"/>
      <c r="I83" s="1176"/>
      <c r="J83" s="1176"/>
      <c r="K83" s="1176"/>
      <c r="L83" s="1176"/>
      <c r="M83" s="1176"/>
      <c r="N83" s="1176"/>
      <c r="O83" s="1176"/>
      <c r="P83" s="1176"/>
      <c r="Q83" s="1176"/>
      <c r="R83" s="1176"/>
      <c r="S83" s="1176"/>
      <c r="T83" s="1176"/>
      <c r="U83" s="1176"/>
      <c r="V83" s="1176"/>
      <c r="W83" s="1176"/>
      <c r="X83" s="1176"/>
      <c r="Y83" s="1176"/>
      <c r="Z83" s="1176"/>
      <c r="AA83" s="1176"/>
      <c r="AB83" s="1176"/>
      <c r="AC83" s="1176"/>
      <c r="AD83" s="1176"/>
      <c r="AE83" s="1176"/>
      <c r="AF83" s="1176"/>
      <c r="AG83" s="1176"/>
      <c r="AH83" s="1176"/>
      <c r="AI83" s="1176"/>
      <c r="AJ83" s="1176"/>
      <c r="AK83" s="1176"/>
      <c r="AL83" s="1176"/>
      <c r="AM83" s="1176"/>
      <c r="AN83" s="1176"/>
      <c r="AO83" s="1176"/>
      <c r="AP83" s="1176"/>
      <c r="AQ83" s="1176"/>
      <c r="AR83" s="1176"/>
      <c r="AS83" s="1176"/>
      <c r="AT83" s="1176"/>
    </row>
    <row r="84" spans="1:46">
      <c r="A84" s="1176"/>
      <c r="B84" s="1176"/>
      <c r="C84" s="1176"/>
      <c r="D84" s="1176"/>
      <c r="E84" s="1176"/>
      <c r="F84" s="1176"/>
      <c r="G84" s="1176"/>
      <c r="H84" s="1176"/>
      <c r="I84" s="1176"/>
      <c r="J84" s="1176"/>
      <c r="K84" s="1176"/>
      <c r="L84" s="1176"/>
      <c r="M84" s="1176"/>
      <c r="N84" s="1176"/>
      <c r="O84" s="1176"/>
      <c r="P84" s="1176"/>
      <c r="Q84" s="1176"/>
      <c r="R84" s="1176"/>
      <c r="S84" s="1176"/>
      <c r="T84" s="1176"/>
      <c r="U84" s="1176"/>
      <c r="V84" s="1176"/>
      <c r="W84" s="1176"/>
      <c r="X84" s="1176"/>
      <c r="Y84" s="1176"/>
      <c r="Z84" s="1176"/>
      <c r="AA84" s="1176"/>
      <c r="AB84" s="1176"/>
      <c r="AC84" s="1176"/>
      <c r="AD84" s="1176"/>
      <c r="AE84" s="1176"/>
      <c r="AF84" s="1176"/>
      <c r="AG84" s="1176"/>
      <c r="AH84" s="1176"/>
      <c r="AI84" s="1176"/>
      <c r="AJ84" s="1176"/>
      <c r="AK84" s="1176"/>
      <c r="AL84" s="1176"/>
      <c r="AM84" s="1176"/>
      <c r="AN84" s="1176"/>
      <c r="AO84" s="1176"/>
      <c r="AP84" s="1176"/>
      <c r="AQ84" s="1176"/>
      <c r="AR84" s="1176"/>
      <c r="AS84" s="1176"/>
      <c r="AT84" s="1176"/>
    </row>
    <row r="85" spans="1:46">
      <c r="A85" s="1442" t="s">
        <v>1263</v>
      </c>
      <c r="B85" s="1442"/>
      <c r="C85" s="1442"/>
      <c r="D85" s="1442"/>
      <c r="E85" s="1442"/>
      <c r="F85" s="1442"/>
      <c r="G85" s="1442"/>
      <c r="H85" s="1442"/>
      <c r="I85" s="1442"/>
      <c r="J85" s="1442"/>
      <c r="K85" s="1442"/>
      <c r="L85" s="1442"/>
      <c r="M85" s="1442"/>
      <c r="N85" s="1442"/>
      <c r="O85" s="1443" t="s">
        <v>1170</v>
      </c>
      <c r="P85" s="1443"/>
      <c r="Q85" s="1443"/>
      <c r="R85" s="1443"/>
      <c r="S85" s="1443"/>
      <c r="T85" s="1443"/>
      <c r="U85" s="1443"/>
      <c r="V85" s="1443"/>
      <c r="W85" s="1443"/>
      <c r="X85" s="1443"/>
      <c r="Y85" s="1443"/>
      <c r="Z85" s="1443"/>
      <c r="AA85" s="1443"/>
      <c r="AB85" s="1443"/>
      <c r="AC85" s="1443"/>
      <c r="AD85" s="1443"/>
      <c r="AE85" s="1443"/>
      <c r="AF85" s="1443"/>
      <c r="AG85" s="1443"/>
      <c r="AH85" s="1443"/>
      <c r="AI85" s="1443"/>
      <c r="AJ85" s="1443"/>
      <c r="AK85" s="1443"/>
      <c r="AL85" s="1443"/>
      <c r="AM85" s="1443"/>
      <c r="AN85" s="1443"/>
      <c r="AO85" s="1443"/>
      <c r="AP85" s="1443"/>
      <c r="AQ85" s="1443"/>
      <c r="AR85" s="1443"/>
      <c r="AS85" s="1443"/>
      <c r="AT85" s="1443"/>
    </row>
    <row r="86" spans="1:46">
      <c r="A86" s="1442"/>
      <c r="B86" s="1442"/>
      <c r="C86" s="1442"/>
      <c r="D86" s="1442"/>
      <c r="E86" s="1442"/>
      <c r="F86" s="1442"/>
      <c r="G86" s="1442"/>
      <c r="H86" s="1442"/>
      <c r="I86" s="1442"/>
      <c r="J86" s="1442"/>
      <c r="K86" s="1442"/>
      <c r="L86" s="1442"/>
      <c r="M86" s="1442"/>
      <c r="N86" s="1442"/>
      <c r="O86" s="1443"/>
      <c r="P86" s="1443"/>
      <c r="Q86" s="1443"/>
      <c r="R86" s="1443"/>
      <c r="S86" s="1443"/>
      <c r="T86" s="1443"/>
      <c r="U86" s="1443"/>
      <c r="V86" s="1443"/>
      <c r="W86" s="1443"/>
      <c r="X86" s="1443"/>
      <c r="Y86" s="1443"/>
      <c r="Z86" s="1443"/>
      <c r="AA86" s="1443"/>
      <c r="AB86" s="1443"/>
      <c r="AC86" s="1443"/>
      <c r="AD86" s="1443"/>
      <c r="AE86" s="1443"/>
      <c r="AF86" s="1443"/>
      <c r="AG86" s="1443"/>
      <c r="AH86" s="1443"/>
      <c r="AI86" s="1443"/>
      <c r="AJ86" s="1443"/>
      <c r="AK86" s="1443"/>
      <c r="AL86" s="1443"/>
      <c r="AM86" s="1443"/>
      <c r="AN86" s="1443"/>
      <c r="AO86" s="1443"/>
      <c r="AP86" s="1443"/>
      <c r="AQ86" s="1443"/>
      <c r="AR86" s="1443"/>
      <c r="AS86" s="1443"/>
      <c r="AT86" s="1443"/>
    </row>
    <row r="87" spans="1:46">
      <c r="A87" s="1443" t="s">
        <v>1264</v>
      </c>
      <c r="B87" s="1443"/>
      <c r="C87" s="1443"/>
      <c r="D87" s="1443"/>
      <c r="E87" s="1443"/>
      <c r="F87" s="1443"/>
      <c r="G87" s="1443"/>
      <c r="H87" s="1443"/>
      <c r="I87" s="1442" t="s">
        <v>1200</v>
      </c>
      <c r="J87" s="1442"/>
      <c r="K87" s="1442"/>
      <c r="L87" s="1442"/>
      <c r="M87" s="1442"/>
      <c r="N87" s="1442"/>
      <c r="O87" s="1443" t="s">
        <v>1265</v>
      </c>
      <c r="P87" s="1443"/>
      <c r="Q87" s="1443"/>
      <c r="R87" s="1443"/>
      <c r="S87" s="1443"/>
      <c r="T87" s="1443"/>
      <c r="U87" s="1443"/>
      <c r="V87" s="1443"/>
      <c r="W87" s="1443"/>
      <c r="X87" s="1443"/>
      <c r="Y87" s="1443"/>
      <c r="Z87" s="1443"/>
      <c r="AA87" s="1443"/>
      <c r="AB87" s="1443"/>
      <c r="AC87" s="1443"/>
      <c r="AD87" s="1443"/>
      <c r="AE87" s="1443"/>
      <c r="AF87" s="1443"/>
      <c r="AG87" s="1443"/>
      <c r="AH87" s="1443"/>
      <c r="AI87" s="1443"/>
      <c r="AJ87" s="1443"/>
      <c r="AK87" s="1443"/>
      <c r="AL87" s="1443"/>
      <c r="AM87" s="1443"/>
      <c r="AN87" s="1443"/>
      <c r="AO87" s="1443"/>
      <c r="AP87" s="1443"/>
      <c r="AQ87" s="1443"/>
      <c r="AR87" s="1443"/>
      <c r="AS87" s="1443"/>
      <c r="AT87" s="1443"/>
    </row>
    <row r="88" spans="1:46">
      <c r="A88" s="1443"/>
      <c r="B88" s="1443"/>
      <c r="C88" s="1443"/>
      <c r="D88" s="1443"/>
      <c r="E88" s="1443"/>
      <c r="F88" s="1443"/>
      <c r="G88" s="1443"/>
      <c r="H88" s="1443"/>
      <c r="I88" s="1442"/>
      <c r="J88" s="1442"/>
      <c r="K88" s="1442"/>
      <c r="L88" s="1442"/>
      <c r="M88" s="1442"/>
      <c r="N88" s="1442"/>
      <c r="O88" s="1443"/>
      <c r="P88" s="1443"/>
      <c r="Q88" s="1443"/>
      <c r="R88" s="1443"/>
      <c r="S88" s="1443"/>
      <c r="T88" s="1443"/>
      <c r="U88" s="1443"/>
      <c r="V88" s="1443"/>
      <c r="W88" s="1443"/>
      <c r="X88" s="1443"/>
      <c r="Y88" s="1443"/>
      <c r="Z88" s="1443"/>
      <c r="AA88" s="1443"/>
      <c r="AB88" s="1443"/>
      <c r="AC88" s="1443"/>
      <c r="AD88" s="1443"/>
      <c r="AE88" s="1443"/>
      <c r="AF88" s="1443"/>
      <c r="AG88" s="1443"/>
      <c r="AH88" s="1443"/>
      <c r="AI88" s="1443"/>
      <c r="AJ88" s="1443"/>
      <c r="AK88" s="1443"/>
      <c r="AL88" s="1443"/>
      <c r="AM88" s="1443"/>
      <c r="AN88" s="1443"/>
      <c r="AO88" s="1443"/>
      <c r="AP88" s="1443"/>
      <c r="AQ88" s="1443"/>
      <c r="AR88" s="1443"/>
      <c r="AS88" s="1443"/>
      <c r="AT88" s="1443"/>
    </row>
    <row r="89" spans="1:46">
      <c r="A89" s="1443"/>
      <c r="B89" s="1443"/>
      <c r="C89" s="1443"/>
      <c r="D89" s="1443"/>
      <c r="E89" s="1443"/>
      <c r="F89" s="1443"/>
      <c r="G89" s="1443"/>
      <c r="H89" s="1443"/>
      <c r="I89" s="1442" t="s">
        <v>1266</v>
      </c>
      <c r="J89" s="1442"/>
      <c r="K89" s="1442"/>
      <c r="L89" s="1442"/>
      <c r="M89" s="1442"/>
      <c r="N89" s="1442"/>
      <c r="O89" s="1443" t="s">
        <v>1267</v>
      </c>
      <c r="P89" s="1443"/>
      <c r="Q89" s="1443"/>
      <c r="R89" s="1443"/>
      <c r="S89" s="1443"/>
      <c r="T89" s="1443"/>
      <c r="U89" s="1443"/>
      <c r="V89" s="1443"/>
      <c r="W89" s="1443"/>
      <c r="X89" s="1443"/>
      <c r="Y89" s="1443"/>
      <c r="Z89" s="1443"/>
      <c r="AA89" s="1443"/>
      <c r="AB89" s="1443"/>
      <c r="AC89" s="1443"/>
      <c r="AD89" s="1443"/>
      <c r="AE89" s="1443"/>
      <c r="AF89" s="1443"/>
      <c r="AG89" s="1443"/>
      <c r="AH89" s="1443"/>
      <c r="AI89" s="1443"/>
      <c r="AJ89" s="1443"/>
      <c r="AK89" s="1443"/>
      <c r="AL89" s="1443"/>
      <c r="AM89" s="1443"/>
      <c r="AN89" s="1443"/>
      <c r="AO89" s="1443"/>
      <c r="AP89" s="1443"/>
      <c r="AQ89" s="1443"/>
      <c r="AR89" s="1443"/>
      <c r="AS89" s="1443"/>
      <c r="AT89" s="1443"/>
    </row>
    <row r="90" spans="1:46">
      <c r="A90" s="1443"/>
      <c r="B90" s="1443"/>
      <c r="C90" s="1443"/>
      <c r="D90" s="1443"/>
      <c r="E90" s="1443"/>
      <c r="F90" s="1443"/>
      <c r="G90" s="1443"/>
      <c r="H90" s="1443"/>
      <c r="I90" s="1442"/>
      <c r="J90" s="1442"/>
      <c r="K90" s="1442"/>
      <c r="L90" s="1442"/>
      <c r="M90" s="1442"/>
      <c r="N90" s="1442"/>
      <c r="O90" s="1443"/>
      <c r="P90" s="1443"/>
      <c r="Q90" s="1443"/>
      <c r="R90" s="1443"/>
      <c r="S90" s="1443"/>
      <c r="T90" s="1443"/>
      <c r="U90" s="1443"/>
      <c r="V90" s="1443"/>
      <c r="W90" s="1443"/>
      <c r="X90" s="1443"/>
      <c r="Y90" s="1443"/>
      <c r="Z90" s="1443"/>
      <c r="AA90" s="1443"/>
      <c r="AB90" s="1443"/>
      <c r="AC90" s="1443"/>
      <c r="AD90" s="1443"/>
      <c r="AE90" s="1443"/>
      <c r="AF90" s="1443"/>
      <c r="AG90" s="1443"/>
      <c r="AH90" s="1443"/>
      <c r="AI90" s="1443"/>
      <c r="AJ90" s="1443"/>
      <c r="AK90" s="1443"/>
      <c r="AL90" s="1443"/>
      <c r="AM90" s="1443"/>
      <c r="AN90" s="1443"/>
      <c r="AO90" s="1443"/>
      <c r="AP90" s="1443"/>
      <c r="AQ90" s="1443"/>
      <c r="AR90" s="1443"/>
      <c r="AS90" s="1443"/>
      <c r="AT90" s="1443"/>
    </row>
    <row r="91" spans="1:46">
      <c r="A91" s="1443"/>
      <c r="B91" s="1443"/>
      <c r="C91" s="1443"/>
      <c r="D91" s="1443"/>
      <c r="E91" s="1443"/>
      <c r="F91" s="1443"/>
      <c r="G91" s="1443"/>
      <c r="H91" s="1443"/>
      <c r="I91" s="1442"/>
      <c r="J91" s="1442"/>
      <c r="K91" s="1442"/>
      <c r="L91" s="1442"/>
      <c r="M91" s="1442"/>
      <c r="N91" s="1442"/>
      <c r="O91" s="1443"/>
      <c r="P91" s="1443"/>
      <c r="Q91" s="1443"/>
      <c r="R91" s="1443"/>
      <c r="S91" s="1443"/>
      <c r="T91" s="1443"/>
      <c r="U91" s="1443"/>
      <c r="V91" s="1443"/>
      <c r="W91" s="1443"/>
      <c r="X91" s="1443"/>
      <c r="Y91" s="1443"/>
      <c r="Z91" s="1443"/>
      <c r="AA91" s="1443"/>
      <c r="AB91" s="1443"/>
      <c r="AC91" s="1443"/>
      <c r="AD91" s="1443"/>
      <c r="AE91" s="1443"/>
      <c r="AF91" s="1443"/>
      <c r="AG91" s="1443"/>
      <c r="AH91" s="1443"/>
      <c r="AI91" s="1443"/>
      <c r="AJ91" s="1443"/>
      <c r="AK91" s="1443"/>
      <c r="AL91" s="1443"/>
      <c r="AM91" s="1443"/>
      <c r="AN91" s="1443"/>
      <c r="AO91" s="1443"/>
      <c r="AP91" s="1443"/>
      <c r="AQ91" s="1443"/>
      <c r="AR91" s="1443"/>
      <c r="AS91" s="1443"/>
      <c r="AT91" s="1443"/>
    </row>
    <row r="92" spans="1:46">
      <c r="A92" s="1442" t="s">
        <v>1268</v>
      </c>
      <c r="B92" s="1442"/>
      <c r="C92" s="1442"/>
      <c r="D92" s="1442"/>
      <c r="E92" s="1442"/>
      <c r="F92" s="1442"/>
      <c r="G92" s="1442"/>
      <c r="H92" s="1442"/>
      <c r="I92" s="1442" t="s">
        <v>1200</v>
      </c>
      <c r="J92" s="1442"/>
      <c r="K92" s="1442"/>
      <c r="L92" s="1442"/>
      <c r="M92" s="1442"/>
      <c r="N92" s="1442"/>
      <c r="O92" s="1443" t="s">
        <v>1269</v>
      </c>
      <c r="P92" s="1443"/>
      <c r="Q92" s="1443"/>
      <c r="R92" s="1443"/>
      <c r="S92" s="1443"/>
      <c r="T92" s="1443"/>
      <c r="U92" s="1443"/>
      <c r="V92" s="1443"/>
      <c r="W92" s="1443"/>
      <c r="X92" s="1443"/>
      <c r="Y92" s="1443"/>
      <c r="Z92" s="1443"/>
      <c r="AA92" s="1443"/>
      <c r="AB92" s="1443"/>
      <c r="AC92" s="1443"/>
      <c r="AD92" s="1443"/>
      <c r="AE92" s="1443"/>
      <c r="AF92" s="1443"/>
      <c r="AG92" s="1443"/>
      <c r="AH92" s="1443"/>
      <c r="AI92" s="1443"/>
      <c r="AJ92" s="1443"/>
      <c r="AK92" s="1443"/>
      <c r="AL92" s="1443"/>
      <c r="AM92" s="1443"/>
      <c r="AN92" s="1443"/>
      <c r="AO92" s="1443"/>
      <c r="AP92" s="1443"/>
      <c r="AQ92" s="1443"/>
      <c r="AR92" s="1443"/>
      <c r="AS92" s="1443"/>
      <c r="AT92" s="1443"/>
    </row>
    <row r="93" spans="1:46">
      <c r="A93" s="1442"/>
      <c r="B93" s="1442"/>
      <c r="C93" s="1442"/>
      <c r="D93" s="1442"/>
      <c r="E93" s="1442"/>
      <c r="F93" s="1442"/>
      <c r="G93" s="1442"/>
      <c r="H93" s="1442"/>
      <c r="I93" s="1442"/>
      <c r="J93" s="1442"/>
      <c r="K93" s="1442"/>
      <c r="L93" s="1442"/>
      <c r="M93" s="1442"/>
      <c r="N93" s="1442"/>
      <c r="O93" s="1443"/>
      <c r="P93" s="1443"/>
      <c r="Q93" s="1443"/>
      <c r="R93" s="1443"/>
      <c r="S93" s="1443"/>
      <c r="T93" s="1443"/>
      <c r="U93" s="1443"/>
      <c r="V93" s="1443"/>
      <c r="W93" s="1443"/>
      <c r="X93" s="1443"/>
      <c r="Y93" s="1443"/>
      <c r="Z93" s="1443"/>
      <c r="AA93" s="1443"/>
      <c r="AB93" s="1443"/>
      <c r="AC93" s="1443"/>
      <c r="AD93" s="1443"/>
      <c r="AE93" s="1443"/>
      <c r="AF93" s="1443"/>
      <c r="AG93" s="1443"/>
      <c r="AH93" s="1443"/>
      <c r="AI93" s="1443"/>
      <c r="AJ93" s="1443"/>
      <c r="AK93" s="1443"/>
      <c r="AL93" s="1443"/>
      <c r="AM93" s="1443"/>
      <c r="AN93" s="1443"/>
      <c r="AO93" s="1443"/>
      <c r="AP93" s="1443"/>
      <c r="AQ93" s="1443"/>
      <c r="AR93" s="1443"/>
      <c r="AS93" s="1443"/>
      <c r="AT93" s="1443"/>
    </row>
    <row r="94" spans="1:46">
      <c r="A94" s="1442"/>
      <c r="B94" s="1442"/>
      <c r="C94" s="1442"/>
      <c r="D94" s="1442"/>
      <c r="E94" s="1442"/>
      <c r="F94" s="1442"/>
      <c r="G94" s="1442"/>
      <c r="H94" s="1442"/>
      <c r="I94" s="1442"/>
      <c r="J94" s="1442"/>
      <c r="K94" s="1442"/>
      <c r="L94" s="1442"/>
      <c r="M94" s="1442"/>
      <c r="N94" s="1442"/>
      <c r="O94" s="1443"/>
      <c r="P94" s="1443"/>
      <c r="Q94" s="1443"/>
      <c r="R94" s="1443"/>
      <c r="S94" s="1443"/>
      <c r="T94" s="1443"/>
      <c r="U94" s="1443"/>
      <c r="V94" s="1443"/>
      <c r="W94" s="1443"/>
      <c r="X94" s="1443"/>
      <c r="Y94" s="1443"/>
      <c r="Z94" s="1443"/>
      <c r="AA94" s="1443"/>
      <c r="AB94" s="1443"/>
      <c r="AC94" s="1443"/>
      <c r="AD94" s="1443"/>
      <c r="AE94" s="1443"/>
      <c r="AF94" s="1443"/>
      <c r="AG94" s="1443"/>
      <c r="AH94" s="1443"/>
      <c r="AI94" s="1443"/>
      <c r="AJ94" s="1443"/>
      <c r="AK94" s="1443"/>
      <c r="AL94" s="1443"/>
      <c r="AM94" s="1443"/>
      <c r="AN94" s="1443"/>
      <c r="AO94" s="1443"/>
      <c r="AP94" s="1443"/>
      <c r="AQ94" s="1443"/>
      <c r="AR94" s="1443"/>
      <c r="AS94" s="1443"/>
      <c r="AT94" s="1443"/>
    </row>
    <row r="95" spans="1:46">
      <c r="A95" s="1442"/>
      <c r="B95" s="1442"/>
      <c r="C95" s="1442"/>
      <c r="D95" s="1442"/>
      <c r="E95" s="1442"/>
      <c r="F95" s="1442"/>
      <c r="G95" s="1442"/>
      <c r="H95" s="1442"/>
      <c r="I95" s="1442"/>
      <c r="J95" s="1442"/>
      <c r="K95" s="1442"/>
      <c r="L95" s="1442"/>
      <c r="M95" s="1442"/>
      <c r="N95" s="1442"/>
      <c r="O95" s="1443"/>
      <c r="P95" s="1443"/>
      <c r="Q95" s="1443"/>
      <c r="R95" s="1443"/>
      <c r="S95" s="1443"/>
      <c r="T95" s="1443"/>
      <c r="U95" s="1443"/>
      <c r="V95" s="1443"/>
      <c r="W95" s="1443"/>
      <c r="X95" s="1443"/>
      <c r="Y95" s="1443"/>
      <c r="Z95" s="1443"/>
      <c r="AA95" s="1443"/>
      <c r="AB95" s="1443"/>
      <c r="AC95" s="1443"/>
      <c r="AD95" s="1443"/>
      <c r="AE95" s="1443"/>
      <c r="AF95" s="1443"/>
      <c r="AG95" s="1443"/>
      <c r="AH95" s="1443"/>
      <c r="AI95" s="1443"/>
      <c r="AJ95" s="1443"/>
      <c r="AK95" s="1443"/>
      <c r="AL95" s="1443"/>
      <c r="AM95" s="1443"/>
      <c r="AN95" s="1443"/>
      <c r="AO95" s="1443"/>
      <c r="AP95" s="1443"/>
      <c r="AQ95" s="1443"/>
      <c r="AR95" s="1443"/>
      <c r="AS95" s="1443"/>
      <c r="AT95" s="1443"/>
    </row>
    <row r="96" spans="1:46">
      <c r="A96" s="1442"/>
      <c r="B96" s="1442"/>
      <c r="C96" s="1442"/>
      <c r="D96" s="1442"/>
      <c r="E96" s="1442"/>
      <c r="F96" s="1442"/>
      <c r="G96" s="1442"/>
      <c r="H96" s="1442"/>
      <c r="I96" s="1442"/>
      <c r="J96" s="1442"/>
      <c r="K96" s="1442"/>
      <c r="L96" s="1442"/>
      <c r="M96" s="1442"/>
      <c r="N96" s="1442"/>
      <c r="O96" s="1443"/>
      <c r="P96" s="1443"/>
      <c r="Q96" s="1443"/>
      <c r="R96" s="1443"/>
      <c r="S96" s="1443"/>
      <c r="T96" s="1443"/>
      <c r="U96" s="1443"/>
      <c r="V96" s="1443"/>
      <c r="W96" s="1443"/>
      <c r="X96" s="1443"/>
      <c r="Y96" s="1443"/>
      <c r="Z96" s="1443"/>
      <c r="AA96" s="1443"/>
      <c r="AB96" s="1443"/>
      <c r="AC96" s="1443"/>
      <c r="AD96" s="1443"/>
      <c r="AE96" s="1443"/>
      <c r="AF96" s="1443"/>
      <c r="AG96" s="1443"/>
      <c r="AH96" s="1443"/>
      <c r="AI96" s="1443"/>
      <c r="AJ96" s="1443"/>
      <c r="AK96" s="1443"/>
      <c r="AL96" s="1443"/>
      <c r="AM96" s="1443"/>
      <c r="AN96" s="1443"/>
      <c r="AO96" s="1443"/>
      <c r="AP96" s="1443"/>
      <c r="AQ96" s="1443"/>
      <c r="AR96" s="1443"/>
      <c r="AS96" s="1443"/>
      <c r="AT96" s="1443"/>
    </row>
    <row r="97" spans="1:46">
      <c r="A97" s="1442"/>
      <c r="B97" s="1442"/>
      <c r="C97" s="1442"/>
      <c r="D97" s="1442"/>
      <c r="E97" s="1442"/>
      <c r="F97" s="1442"/>
      <c r="G97" s="1442"/>
      <c r="H97" s="1442"/>
      <c r="I97" s="1442"/>
      <c r="J97" s="1442"/>
      <c r="K97" s="1442"/>
      <c r="L97" s="1442"/>
      <c r="M97" s="1442"/>
      <c r="N97" s="1442"/>
      <c r="O97" s="1443"/>
      <c r="P97" s="1443"/>
      <c r="Q97" s="1443"/>
      <c r="R97" s="1443"/>
      <c r="S97" s="1443"/>
      <c r="T97" s="1443"/>
      <c r="U97" s="1443"/>
      <c r="V97" s="1443"/>
      <c r="W97" s="1443"/>
      <c r="X97" s="1443"/>
      <c r="Y97" s="1443"/>
      <c r="Z97" s="1443"/>
      <c r="AA97" s="1443"/>
      <c r="AB97" s="1443"/>
      <c r="AC97" s="1443"/>
      <c r="AD97" s="1443"/>
      <c r="AE97" s="1443"/>
      <c r="AF97" s="1443"/>
      <c r="AG97" s="1443"/>
      <c r="AH97" s="1443"/>
      <c r="AI97" s="1443"/>
      <c r="AJ97" s="1443"/>
      <c r="AK97" s="1443"/>
      <c r="AL97" s="1443"/>
      <c r="AM97" s="1443"/>
      <c r="AN97" s="1443"/>
      <c r="AO97" s="1443"/>
      <c r="AP97" s="1443"/>
      <c r="AQ97" s="1443"/>
      <c r="AR97" s="1443"/>
      <c r="AS97" s="1443"/>
      <c r="AT97" s="1443"/>
    </row>
    <row r="98" spans="1:46">
      <c r="A98" s="1442"/>
      <c r="B98" s="1442"/>
      <c r="C98" s="1442"/>
      <c r="D98" s="1442"/>
      <c r="E98" s="1442"/>
      <c r="F98" s="1442"/>
      <c r="G98" s="1442"/>
      <c r="H98" s="1442"/>
      <c r="I98" s="1442"/>
      <c r="J98" s="1442"/>
      <c r="K98" s="1442"/>
      <c r="L98" s="1442"/>
      <c r="M98" s="1442"/>
      <c r="N98" s="1442"/>
      <c r="O98" s="1443"/>
      <c r="P98" s="1443"/>
      <c r="Q98" s="1443"/>
      <c r="R98" s="1443"/>
      <c r="S98" s="1443"/>
      <c r="T98" s="1443"/>
      <c r="U98" s="1443"/>
      <c r="V98" s="1443"/>
      <c r="W98" s="1443"/>
      <c r="X98" s="1443"/>
      <c r="Y98" s="1443"/>
      <c r="Z98" s="1443"/>
      <c r="AA98" s="1443"/>
      <c r="AB98" s="1443"/>
      <c r="AC98" s="1443"/>
      <c r="AD98" s="1443"/>
      <c r="AE98" s="1443"/>
      <c r="AF98" s="1443"/>
      <c r="AG98" s="1443"/>
      <c r="AH98" s="1443"/>
      <c r="AI98" s="1443"/>
      <c r="AJ98" s="1443"/>
      <c r="AK98" s="1443"/>
      <c r="AL98" s="1443"/>
      <c r="AM98" s="1443"/>
      <c r="AN98" s="1443"/>
      <c r="AO98" s="1443"/>
      <c r="AP98" s="1443"/>
      <c r="AQ98" s="1443"/>
      <c r="AR98" s="1443"/>
      <c r="AS98" s="1443"/>
      <c r="AT98" s="1443"/>
    </row>
    <row r="99" spans="1:46">
      <c r="A99" s="1442"/>
      <c r="B99" s="1442"/>
      <c r="C99" s="1442"/>
      <c r="D99" s="1442"/>
      <c r="E99" s="1442"/>
      <c r="F99" s="1442"/>
      <c r="G99" s="1442"/>
      <c r="H99" s="1442"/>
      <c r="I99" s="1442" t="s">
        <v>1266</v>
      </c>
      <c r="J99" s="1442"/>
      <c r="K99" s="1442"/>
      <c r="L99" s="1442"/>
      <c r="M99" s="1442"/>
      <c r="N99" s="1442"/>
      <c r="O99" s="1443" t="s">
        <v>1270</v>
      </c>
      <c r="P99" s="1442"/>
      <c r="Q99" s="1442"/>
      <c r="R99" s="1442"/>
      <c r="S99" s="1442"/>
      <c r="T99" s="1442"/>
      <c r="U99" s="1442"/>
      <c r="V99" s="1442"/>
      <c r="W99" s="1442"/>
      <c r="X99" s="1442"/>
      <c r="Y99" s="1442"/>
      <c r="Z99" s="1442"/>
      <c r="AA99" s="1442"/>
      <c r="AB99" s="1442"/>
      <c r="AC99" s="1442"/>
      <c r="AD99" s="1442"/>
      <c r="AE99" s="1442"/>
      <c r="AF99" s="1442"/>
      <c r="AG99" s="1442"/>
      <c r="AH99" s="1442"/>
      <c r="AI99" s="1442"/>
      <c r="AJ99" s="1442"/>
      <c r="AK99" s="1442"/>
      <c r="AL99" s="1442"/>
      <c r="AM99" s="1442"/>
      <c r="AN99" s="1442"/>
      <c r="AO99" s="1442"/>
      <c r="AP99" s="1442"/>
      <c r="AQ99" s="1442"/>
      <c r="AR99" s="1442"/>
      <c r="AS99" s="1442"/>
      <c r="AT99" s="1442"/>
    </row>
    <row r="100" spans="1:46">
      <c r="A100" s="1442"/>
      <c r="B100" s="1442"/>
      <c r="C100" s="1442"/>
      <c r="D100" s="1442"/>
      <c r="E100" s="1442"/>
      <c r="F100" s="1442"/>
      <c r="G100" s="1442"/>
      <c r="H100" s="1442"/>
      <c r="I100" s="1442"/>
      <c r="J100" s="1442"/>
      <c r="K100" s="1442"/>
      <c r="L100" s="1442"/>
      <c r="M100" s="1442"/>
      <c r="N100" s="1442"/>
      <c r="O100" s="1442"/>
      <c r="P100" s="1442"/>
      <c r="Q100" s="1442"/>
      <c r="R100" s="1442"/>
      <c r="S100" s="1442"/>
      <c r="T100" s="1442"/>
      <c r="U100" s="1442"/>
      <c r="V100" s="1442"/>
      <c r="W100" s="1442"/>
      <c r="X100" s="1442"/>
      <c r="Y100" s="1442"/>
      <c r="Z100" s="1442"/>
      <c r="AA100" s="1442"/>
      <c r="AB100" s="1442"/>
      <c r="AC100" s="1442"/>
      <c r="AD100" s="1442"/>
      <c r="AE100" s="1442"/>
      <c r="AF100" s="1442"/>
      <c r="AG100" s="1442"/>
      <c r="AH100" s="1442"/>
      <c r="AI100" s="1442"/>
      <c r="AJ100" s="1442"/>
      <c r="AK100" s="1442"/>
      <c r="AL100" s="1442"/>
      <c r="AM100" s="1442"/>
      <c r="AN100" s="1442"/>
      <c r="AO100" s="1442"/>
      <c r="AP100" s="1442"/>
      <c r="AQ100" s="1442"/>
      <c r="AR100" s="1442"/>
      <c r="AS100" s="1442"/>
      <c r="AT100" s="1442"/>
    </row>
    <row r="101" spans="1:46">
      <c r="A101" s="1444" t="s">
        <v>1271</v>
      </c>
      <c r="B101" s="1444"/>
      <c r="C101" s="1444"/>
      <c r="D101" s="1444"/>
      <c r="E101" s="1444"/>
      <c r="F101" s="1444"/>
      <c r="G101" s="1444"/>
      <c r="H101" s="1444"/>
      <c r="I101" s="1443" t="s">
        <v>1272</v>
      </c>
      <c r="J101" s="1443"/>
      <c r="K101" s="1443"/>
      <c r="L101" s="1443"/>
      <c r="M101" s="1443"/>
      <c r="N101" s="1443"/>
      <c r="O101" s="1443"/>
      <c r="P101" s="1443"/>
      <c r="Q101" s="1443"/>
      <c r="R101" s="1443"/>
      <c r="S101" s="1443"/>
      <c r="T101" s="1443"/>
      <c r="U101" s="1443"/>
      <c r="V101" s="1443"/>
      <c r="W101" s="1443"/>
      <c r="X101" s="1443"/>
      <c r="Y101" s="1443"/>
      <c r="Z101" s="1443"/>
      <c r="AA101" s="1443"/>
      <c r="AB101" s="1443"/>
      <c r="AC101" s="1443"/>
      <c r="AD101" s="1443"/>
      <c r="AE101" s="1443"/>
      <c r="AF101" s="1443"/>
      <c r="AG101" s="1443"/>
      <c r="AH101" s="1443"/>
      <c r="AI101" s="1443"/>
      <c r="AJ101" s="1443"/>
      <c r="AK101" s="1443"/>
      <c r="AL101" s="1443"/>
      <c r="AM101" s="1443"/>
      <c r="AN101" s="1443"/>
      <c r="AO101" s="1443"/>
      <c r="AP101" s="1443"/>
      <c r="AQ101" s="1443"/>
      <c r="AR101" s="1443"/>
      <c r="AS101" s="1443"/>
      <c r="AT101" s="1443"/>
    </row>
    <row r="102" spans="1:46">
      <c r="A102" s="1444"/>
      <c r="B102" s="1444"/>
      <c r="C102" s="1444"/>
      <c r="D102" s="1444"/>
      <c r="E102" s="1444"/>
      <c r="F102" s="1444"/>
      <c r="G102" s="1444"/>
      <c r="H102" s="1444"/>
      <c r="I102" s="1443"/>
      <c r="J102" s="1443"/>
      <c r="K102" s="1443"/>
      <c r="L102" s="1443"/>
      <c r="M102" s="1443"/>
      <c r="N102" s="1443"/>
      <c r="O102" s="1443"/>
      <c r="P102" s="1443"/>
      <c r="Q102" s="1443"/>
      <c r="R102" s="1443"/>
      <c r="S102" s="1443"/>
      <c r="T102" s="1443"/>
      <c r="U102" s="1443"/>
      <c r="V102" s="1443"/>
      <c r="W102" s="1443"/>
      <c r="X102" s="1443"/>
      <c r="Y102" s="1443"/>
      <c r="Z102" s="1443"/>
      <c r="AA102" s="1443"/>
      <c r="AB102" s="1443"/>
      <c r="AC102" s="1443"/>
      <c r="AD102" s="1443"/>
      <c r="AE102" s="1443"/>
      <c r="AF102" s="1443"/>
      <c r="AG102" s="1443"/>
      <c r="AH102" s="1443"/>
      <c r="AI102" s="1443"/>
      <c r="AJ102" s="1443"/>
      <c r="AK102" s="1443"/>
      <c r="AL102" s="1443"/>
      <c r="AM102" s="1443"/>
      <c r="AN102" s="1443"/>
      <c r="AO102" s="1443"/>
      <c r="AP102" s="1443"/>
      <c r="AQ102" s="1443"/>
      <c r="AR102" s="1443"/>
      <c r="AS102" s="1443"/>
      <c r="AT102" s="1443"/>
    </row>
    <row r="103" spans="1:46">
      <c r="A103" s="1446" t="s">
        <v>1273</v>
      </c>
      <c r="B103" s="1447"/>
      <c r="C103" s="1447"/>
      <c r="D103" s="1447"/>
      <c r="E103" s="1447"/>
      <c r="F103" s="1447"/>
      <c r="G103" s="1447"/>
      <c r="H103" s="1448"/>
      <c r="I103" s="1443" t="s">
        <v>1274</v>
      </c>
      <c r="J103" s="1443"/>
      <c r="K103" s="1443"/>
      <c r="L103" s="1443"/>
      <c r="M103" s="1443"/>
      <c r="N103" s="1443"/>
      <c r="O103" s="1443"/>
      <c r="P103" s="1443"/>
      <c r="Q103" s="1443"/>
      <c r="R103" s="1443"/>
      <c r="S103" s="1443"/>
      <c r="T103" s="1443"/>
      <c r="U103" s="1443"/>
      <c r="V103" s="1443"/>
      <c r="W103" s="1443"/>
      <c r="X103" s="1443"/>
      <c r="Y103" s="1443"/>
      <c r="Z103" s="1443"/>
      <c r="AA103" s="1443"/>
      <c r="AB103" s="1443"/>
      <c r="AC103" s="1443"/>
      <c r="AD103" s="1443"/>
      <c r="AE103" s="1443"/>
      <c r="AF103" s="1443"/>
      <c r="AG103" s="1443"/>
      <c r="AH103" s="1443"/>
      <c r="AI103" s="1443"/>
      <c r="AJ103" s="1443"/>
      <c r="AK103" s="1443"/>
      <c r="AL103" s="1443"/>
      <c r="AM103" s="1443"/>
      <c r="AN103" s="1443"/>
      <c r="AO103" s="1443"/>
      <c r="AP103" s="1443"/>
      <c r="AQ103" s="1443"/>
      <c r="AR103" s="1443"/>
      <c r="AS103" s="1443"/>
      <c r="AT103" s="1443"/>
    </row>
    <row r="104" spans="1:46">
      <c r="A104" s="1449"/>
      <c r="B104" s="1450"/>
      <c r="C104" s="1450"/>
      <c r="D104" s="1450"/>
      <c r="E104" s="1450"/>
      <c r="F104" s="1450"/>
      <c r="G104" s="1450"/>
      <c r="H104" s="1451"/>
      <c r="I104" s="1443"/>
      <c r="J104" s="1443"/>
      <c r="K104" s="1443"/>
      <c r="L104" s="1443"/>
      <c r="M104" s="1443"/>
      <c r="N104" s="1443"/>
      <c r="O104" s="1443"/>
      <c r="P104" s="1443"/>
      <c r="Q104" s="1443"/>
      <c r="R104" s="1443"/>
      <c r="S104" s="1443"/>
      <c r="T104" s="1443"/>
      <c r="U104" s="1443"/>
      <c r="V104" s="1443"/>
      <c r="W104" s="1443"/>
      <c r="X104" s="1443"/>
      <c r="Y104" s="1443"/>
      <c r="Z104" s="1443"/>
      <c r="AA104" s="1443"/>
      <c r="AB104" s="1443"/>
      <c r="AC104" s="1443"/>
      <c r="AD104" s="1443"/>
      <c r="AE104" s="1443"/>
      <c r="AF104" s="1443"/>
      <c r="AG104" s="1443"/>
      <c r="AH104" s="1443"/>
      <c r="AI104" s="1443"/>
      <c r="AJ104" s="1443"/>
      <c r="AK104" s="1443"/>
      <c r="AL104" s="1443"/>
      <c r="AM104" s="1443"/>
      <c r="AN104" s="1443"/>
      <c r="AO104" s="1443"/>
      <c r="AP104" s="1443"/>
      <c r="AQ104" s="1443"/>
      <c r="AR104" s="1443"/>
      <c r="AS104" s="1443"/>
      <c r="AT104" s="1443"/>
    </row>
    <row r="105" spans="1:46">
      <c r="A105" s="1449"/>
      <c r="B105" s="1450"/>
      <c r="C105" s="1450"/>
      <c r="D105" s="1450"/>
      <c r="E105" s="1450"/>
      <c r="F105" s="1450"/>
      <c r="G105" s="1450"/>
      <c r="H105" s="1451"/>
      <c r="I105" s="1443"/>
      <c r="J105" s="1443"/>
      <c r="K105" s="1443"/>
      <c r="L105" s="1443"/>
      <c r="M105" s="1443"/>
      <c r="N105" s="1443"/>
      <c r="O105" s="1443"/>
      <c r="P105" s="1443"/>
      <c r="Q105" s="1443"/>
      <c r="R105" s="1443"/>
      <c r="S105" s="1443"/>
      <c r="T105" s="1443"/>
      <c r="U105" s="1443"/>
      <c r="V105" s="1443"/>
      <c r="W105" s="1443"/>
      <c r="X105" s="1443"/>
      <c r="Y105" s="1443"/>
      <c r="Z105" s="1443"/>
      <c r="AA105" s="1443"/>
      <c r="AB105" s="1443"/>
      <c r="AC105" s="1443"/>
      <c r="AD105" s="1443"/>
      <c r="AE105" s="1443"/>
      <c r="AF105" s="1443"/>
      <c r="AG105" s="1443"/>
      <c r="AH105" s="1443"/>
      <c r="AI105" s="1443"/>
      <c r="AJ105" s="1443"/>
      <c r="AK105" s="1443"/>
      <c r="AL105" s="1443"/>
      <c r="AM105" s="1443"/>
      <c r="AN105" s="1443"/>
      <c r="AO105" s="1443"/>
      <c r="AP105" s="1443"/>
      <c r="AQ105" s="1443"/>
      <c r="AR105" s="1443"/>
      <c r="AS105" s="1443"/>
      <c r="AT105" s="1443"/>
    </row>
    <row r="106" spans="1:46">
      <c r="A106" s="1449"/>
      <c r="B106" s="1450"/>
      <c r="C106" s="1450"/>
      <c r="D106" s="1450"/>
      <c r="E106" s="1450"/>
      <c r="F106" s="1450"/>
      <c r="G106" s="1450"/>
      <c r="H106" s="1451"/>
      <c r="I106" s="1443"/>
      <c r="J106" s="1443"/>
      <c r="K106" s="1443"/>
      <c r="L106" s="1443"/>
      <c r="M106" s="1443"/>
      <c r="N106" s="1443"/>
      <c r="O106" s="1443"/>
      <c r="P106" s="1443"/>
      <c r="Q106" s="1443"/>
      <c r="R106" s="1443"/>
      <c r="S106" s="1443"/>
      <c r="T106" s="1443"/>
      <c r="U106" s="1443"/>
      <c r="V106" s="1443"/>
      <c r="W106" s="1443"/>
      <c r="X106" s="1443"/>
      <c r="Y106" s="1443"/>
      <c r="Z106" s="1443"/>
      <c r="AA106" s="1443"/>
      <c r="AB106" s="1443"/>
      <c r="AC106" s="1443"/>
      <c r="AD106" s="1443"/>
      <c r="AE106" s="1443"/>
      <c r="AF106" s="1443"/>
      <c r="AG106" s="1443"/>
      <c r="AH106" s="1443"/>
      <c r="AI106" s="1443"/>
      <c r="AJ106" s="1443"/>
      <c r="AK106" s="1443"/>
      <c r="AL106" s="1443"/>
      <c r="AM106" s="1443"/>
      <c r="AN106" s="1443"/>
      <c r="AO106" s="1443"/>
      <c r="AP106" s="1443"/>
      <c r="AQ106" s="1443"/>
      <c r="AR106" s="1443"/>
      <c r="AS106" s="1443"/>
      <c r="AT106" s="1443"/>
    </row>
    <row r="107" spans="1:46">
      <c r="A107" s="1449"/>
      <c r="B107" s="1450"/>
      <c r="C107" s="1450"/>
      <c r="D107" s="1450"/>
      <c r="E107" s="1450"/>
      <c r="F107" s="1450"/>
      <c r="G107" s="1450"/>
      <c r="H107" s="1451"/>
      <c r="I107" s="1443"/>
      <c r="J107" s="1443"/>
      <c r="K107" s="1443"/>
      <c r="L107" s="1443"/>
      <c r="M107" s="1443"/>
      <c r="N107" s="1443"/>
      <c r="O107" s="1443"/>
      <c r="P107" s="1443"/>
      <c r="Q107" s="1443"/>
      <c r="R107" s="1443"/>
      <c r="S107" s="1443"/>
      <c r="T107" s="1443"/>
      <c r="U107" s="1443"/>
      <c r="V107" s="1443"/>
      <c r="W107" s="1443"/>
      <c r="X107" s="1443"/>
      <c r="Y107" s="1443"/>
      <c r="Z107" s="1443"/>
      <c r="AA107" s="1443"/>
      <c r="AB107" s="1443"/>
      <c r="AC107" s="1443"/>
      <c r="AD107" s="1443"/>
      <c r="AE107" s="1443"/>
      <c r="AF107" s="1443"/>
      <c r="AG107" s="1443"/>
      <c r="AH107" s="1443"/>
      <c r="AI107" s="1443"/>
      <c r="AJ107" s="1443"/>
      <c r="AK107" s="1443"/>
      <c r="AL107" s="1443"/>
      <c r="AM107" s="1443"/>
      <c r="AN107" s="1443"/>
      <c r="AO107" s="1443"/>
      <c r="AP107" s="1443"/>
      <c r="AQ107" s="1443"/>
      <c r="AR107" s="1443"/>
      <c r="AS107" s="1443"/>
      <c r="AT107" s="1443"/>
    </row>
    <row r="108" spans="1:46">
      <c r="A108" s="1449"/>
      <c r="B108" s="1450"/>
      <c r="C108" s="1450"/>
      <c r="D108" s="1450"/>
      <c r="E108" s="1450"/>
      <c r="F108" s="1450"/>
      <c r="G108" s="1450"/>
      <c r="H108" s="1451"/>
      <c r="I108" s="1443"/>
      <c r="J108" s="1443"/>
      <c r="K108" s="1443"/>
      <c r="L108" s="1443"/>
      <c r="M108" s="1443"/>
      <c r="N108" s="1443"/>
      <c r="O108" s="1443"/>
      <c r="P108" s="1443"/>
      <c r="Q108" s="1443"/>
      <c r="R108" s="1443"/>
      <c r="S108" s="1443"/>
      <c r="T108" s="1443"/>
      <c r="U108" s="1443"/>
      <c r="V108" s="1443"/>
      <c r="W108" s="1443"/>
      <c r="X108" s="1443"/>
      <c r="Y108" s="1443"/>
      <c r="Z108" s="1443"/>
      <c r="AA108" s="1443"/>
      <c r="AB108" s="1443"/>
      <c r="AC108" s="1443"/>
      <c r="AD108" s="1443"/>
      <c r="AE108" s="1443"/>
      <c r="AF108" s="1443"/>
      <c r="AG108" s="1443"/>
      <c r="AH108" s="1443"/>
      <c r="AI108" s="1443"/>
      <c r="AJ108" s="1443"/>
      <c r="AK108" s="1443"/>
      <c r="AL108" s="1443"/>
      <c r="AM108" s="1443"/>
      <c r="AN108" s="1443"/>
      <c r="AO108" s="1443"/>
      <c r="AP108" s="1443"/>
      <c r="AQ108" s="1443"/>
      <c r="AR108" s="1443"/>
      <c r="AS108" s="1443"/>
      <c r="AT108" s="1443"/>
    </row>
    <row r="109" spans="1:46">
      <c r="A109" s="1449"/>
      <c r="B109" s="1450"/>
      <c r="C109" s="1450"/>
      <c r="D109" s="1450"/>
      <c r="E109" s="1450"/>
      <c r="F109" s="1450"/>
      <c r="G109" s="1450"/>
      <c r="H109" s="1451"/>
      <c r="I109" s="1443"/>
      <c r="J109" s="1443"/>
      <c r="K109" s="1443"/>
      <c r="L109" s="1443"/>
      <c r="M109" s="1443"/>
      <c r="N109" s="1443"/>
      <c r="O109" s="1443"/>
      <c r="P109" s="1443"/>
      <c r="Q109" s="1443"/>
      <c r="R109" s="1443"/>
      <c r="S109" s="1443"/>
      <c r="T109" s="1443"/>
      <c r="U109" s="1443"/>
      <c r="V109" s="1443"/>
      <c r="W109" s="1443"/>
      <c r="X109" s="1443"/>
      <c r="Y109" s="1443"/>
      <c r="Z109" s="1443"/>
      <c r="AA109" s="1443"/>
      <c r="AB109" s="1443"/>
      <c r="AC109" s="1443"/>
      <c r="AD109" s="1443"/>
      <c r="AE109" s="1443"/>
      <c r="AF109" s="1443"/>
      <c r="AG109" s="1443"/>
      <c r="AH109" s="1443"/>
      <c r="AI109" s="1443"/>
      <c r="AJ109" s="1443"/>
      <c r="AK109" s="1443"/>
      <c r="AL109" s="1443"/>
      <c r="AM109" s="1443"/>
      <c r="AN109" s="1443"/>
      <c r="AO109" s="1443"/>
      <c r="AP109" s="1443"/>
      <c r="AQ109" s="1443"/>
      <c r="AR109" s="1443"/>
      <c r="AS109" s="1443"/>
      <c r="AT109" s="1443"/>
    </row>
    <row r="110" spans="1:46">
      <c r="A110" s="1449"/>
      <c r="B110" s="1450"/>
      <c r="C110" s="1450"/>
      <c r="D110" s="1450"/>
      <c r="E110" s="1450"/>
      <c r="F110" s="1450"/>
      <c r="G110" s="1450"/>
      <c r="H110" s="1451"/>
      <c r="I110" s="1443"/>
      <c r="J110" s="1443"/>
      <c r="K110" s="1443"/>
      <c r="L110" s="1443"/>
      <c r="M110" s="1443"/>
      <c r="N110" s="1443"/>
      <c r="O110" s="1443"/>
      <c r="P110" s="1443"/>
      <c r="Q110" s="1443"/>
      <c r="R110" s="1443"/>
      <c r="S110" s="1443"/>
      <c r="T110" s="1443"/>
      <c r="U110" s="1443"/>
      <c r="V110" s="1443"/>
      <c r="W110" s="1443"/>
      <c r="X110" s="1443"/>
      <c r="Y110" s="1443"/>
      <c r="Z110" s="1443"/>
      <c r="AA110" s="1443"/>
      <c r="AB110" s="1443"/>
      <c r="AC110" s="1443"/>
      <c r="AD110" s="1443"/>
      <c r="AE110" s="1443"/>
      <c r="AF110" s="1443"/>
      <c r="AG110" s="1443"/>
      <c r="AH110" s="1443"/>
      <c r="AI110" s="1443"/>
      <c r="AJ110" s="1443"/>
      <c r="AK110" s="1443"/>
      <c r="AL110" s="1443"/>
      <c r="AM110" s="1443"/>
      <c r="AN110" s="1443"/>
      <c r="AO110" s="1443"/>
      <c r="AP110" s="1443"/>
      <c r="AQ110" s="1443"/>
      <c r="AR110" s="1443"/>
      <c r="AS110" s="1443"/>
      <c r="AT110" s="1443"/>
    </row>
    <row r="111" spans="1:46">
      <c r="A111" s="1449"/>
      <c r="B111" s="1450"/>
      <c r="C111" s="1450"/>
      <c r="D111" s="1450"/>
      <c r="E111" s="1450"/>
      <c r="F111" s="1450"/>
      <c r="G111" s="1450"/>
      <c r="H111" s="1451"/>
      <c r="I111" s="1443"/>
      <c r="J111" s="1443"/>
      <c r="K111" s="1443"/>
      <c r="L111" s="1443"/>
      <c r="M111" s="1443"/>
      <c r="N111" s="1443"/>
      <c r="O111" s="1443"/>
      <c r="P111" s="1443"/>
      <c r="Q111" s="1443"/>
      <c r="R111" s="1443"/>
      <c r="S111" s="1443"/>
      <c r="T111" s="1443"/>
      <c r="U111" s="1443"/>
      <c r="V111" s="1443"/>
      <c r="W111" s="1443"/>
      <c r="X111" s="1443"/>
      <c r="Y111" s="1443"/>
      <c r="Z111" s="1443"/>
      <c r="AA111" s="1443"/>
      <c r="AB111" s="1443"/>
      <c r="AC111" s="1443"/>
      <c r="AD111" s="1443"/>
      <c r="AE111" s="1443"/>
      <c r="AF111" s="1443"/>
      <c r="AG111" s="1443"/>
      <c r="AH111" s="1443"/>
      <c r="AI111" s="1443"/>
      <c r="AJ111" s="1443"/>
      <c r="AK111" s="1443"/>
      <c r="AL111" s="1443"/>
      <c r="AM111" s="1443"/>
      <c r="AN111" s="1443"/>
      <c r="AO111" s="1443"/>
      <c r="AP111" s="1443"/>
      <c r="AQ111" s="1443"/>
      <c r="AR111" s="1443"/>
      <c r="AS111" s="1443"/>
      <c r="AT111" s="1443"/>
    </row>
    <row r="112" spans="1:46">
      <c r="A112" s="1449"/>
      <c r="B112" s="1450"/>
      <c r="C112" s="1450"/>
      <c r="D112" s="1450"/>
      <c r="E112" s="1450"/>
      <c r="F112" s="1450"/>
      <c r="G112" s="1450"/>
      <c r="H112" s="1451"/>
      <c r="I112" s="1443"/>
      <c r="J112" s="1443"/>
      <c r="K112" s="1443"/>
      <c r="L112" s="1443"/>
      <c r="M112" s="1443"/>
      <c r="N112" s="1443"/>
      <c r="O112" s="1443"/>
      <c r="P112" s="1443"/>
      <c r="Q112" s="1443"/>
      <c r="R112" s="1443"/>
      <c r="S112" s="1443"/>
      <c r="T112" s="1443"/>
      <c r="U112" s="1443"/>
      <c r="V112" s="1443"/>
      <c r="W112" s="1443"/>
      <c r="X112" s="1443"/>
      <c r="Y112" s="1443"/>
      <c r="Z112" s="1443"/>
      <c r="AA112" s="1443"/>
      <c r="AB112" s="1443"/>
      <c r="AC112" s="1443"/>
      <c r="AD112" s="1443"/>
      <c r="AE112" s="1443"/>
      <c r="AF112" s="1443"/>
      <c r="AG112" s="1443"/>
      <c r="AH112" s="1443"/>
      <c r="AI112" s="1443"/>
      <c r="AJ112" s="1443"/>
      <c r="AK112" s="1443"/>
      <c r="AL112" s="1443"/>
      <c r="AM112" s="1443"/>
      <c r="AN112" s="1443"/>
      <c r="AO112" s="1443"/>
      <c r="AP112" s="1443"/>
      <c r="AQ112" s="1443"/>
      <c r="AR112" s="1443"/>
      <c r="AS112" s="1443"/>
      <c r="AT112" s="1443"/>
    </row>
    <row r="113" spans="1:46">
      <c r="A113" s="1449"/>
      <c r="B113" s="1450"/>
      <c r="C113" s="1450"/>
      <c r="D113" s="1450"/>
      <c r="E113" s="1450"/>
      <c r="F113" s="1450"/>
      <c r="G113" s="1450"/>
      <c r="H113" s="1451"/>
      <c r="I113" s="1443"/>
      <c r="J113" s="1443"/>
      <c r="K113" s="1443"/>
      <c r="L113" s="1443"/>
      <c r="M113" s="1443"/>
      <c r="N113" s="1443"/>
      <c r="O113" s="1443"/>
      <c r="P113" s="1443"/>
      <c r="Q113" s="1443"/>
      <c r="R113" s="1443"/>
      <c r="S113" s="1443"/>
      <c r="T113" s="1443"/>
      <c r="U113" s="1443"/>
      <c r="V113" s="1443"/>
      <c r="W113" s="1443"/>
      <c r="X113" s="1443"/>
      <c r="Y113" s="1443"/>
      <c r="Z113" s="1443"/>
      <c r="AA113" s="1443"/>
      <c r="AB113" s="1443"/>
      <c r="AC113" s="1443"/>
      <c r="AD113" s="1443"/>
      <c r="AE113" s="1443"/>
      <c r="AF113" s="1443"/>
      <c r="AG113" s="1443"/>
      <c r="AH113" s="1443"/>
      <c r="AI113" s="1443"/>
      <c r="AJ113" s="1443"/>
      <c r="AK113" s="1443"/>
      <c r="AL113" s="1443"/>
      <c r="AM113" s="1443"/>
      <c r="AN113" s="1443"/>
      <c r="AO113" s="1443"/>
      <c r="AP113" s="1443"/>
      <c r="AQ113" s="1443"/>
      <c r="AR113" s="1443"/>
      <c r="AS113" s="1443"/>
      <c r="AT113" s="1443"/>
    </row>
    <row r="114" spans="1:46">
      <c r="A114" s="1449"/>
      <c r="B114" s="1450"/>
      <c r="C114" s="1450"/>
      <c r="D114" s="1450"/>
      <c r="E114" s="1450"/>
      <c r="F114" s="1450"/>
      <c r="G114" s="1450"/>
      <c r="H114" s="1451"/>
      <c r="I114" s="1443"/>
      <c r="J114" s="1443"/>
      <c r="K114" s="1443"/>
      <c r="L114" s="1443"/>
      <c r="M114" s="1443"/>
      <c r="N114" s="1443"/>
      <c r="O114" s="1443"/>
      <c r="P114" s="1443"/>
      <c r="Q114" s="1443"/>
      <c r="R114" s="1443"/>
      <c r="S114" s="1443"/>
      <c r="T114" s="1443"/>
      <c r="U114" s="1443"/>
      <c r="V114" s="1443"/>
      <c r="W114" s="1443"/>
      <c r="X114" s="1443"/>
      <c r="Y114" s="1443"/>
      <c r="Z114" s="1443"/>
      <c r="AA114" s="1443"/>
      <c r="AB114" s="1443"/>
      <c r="AC114" s="1443"/>
      <c r="AD114" s="1443"/>
      <c r="AE114" s="1443"/>
      <c r="AF114" s="1443"/>
      <c r="AG114" s="1443"/>
      <c r="AH114" s="1443"/>
      <c r="AI114" s="1443"/>
      <c r="AJ114" s="1443"/>
      <c r="AK114" s="1443"/>
      <c r="AL114" s="1443"/>
      <c r="AM114" s="1443"/>
      <c r="AN114" s="1443"/>
      <c r="AO114" s="1443"/>
      <c r="AP114" s="1443"/>
      <c r="AQ114" s="1443"/>
      <c r="AR114" s="1443"/>
      <c r="AS114" s="1443"/>
      <c r="AT114" s="1443"/>
    </row>
    <row r="115" spans="1:46">
      <c r="A115" s="1449"/>
      <c r="B115" s="1450"/>
      <c r="C115" s="1450"/>
      <c r="D115" s="1450"/>
      <c r="E115" s="1450"/>
      <c r="F115" s="1450"/>
      <c r="G115" s="1450"/>
      <c r="H115" s="1451"/>
      <c r="I115" s="1443"/>
      <c r="J115" s="1443"/>
      <c r="K115" s="1443"/>
      <c r="L115" s="1443"/>
      <c r="M115" s="1443"/>
      <c r="N115" s="1443"/>
      <c r="O115" s="1443"/>
      <c r="P115" s="1443"/>
      <c r="Q115" s="1443"/>
      <c r="R115" s="1443"/>
      <c r="S115" s="1443"/>
      <c r="T115" s="1443"/>
      <c r="U115" s="1443"/>
      <c r="V115" s="1443"/>
      <c r="W115" s="1443"/>
      <c r="X115" s="1443"/>
      <c r="Y115" s="1443"/>
      <c r="Z115" s="1443"/>
      <c r="AA115" s="1443"/>
      <c r="AB115" s="1443"/>
      <c r="AC115" s="1443"/>
      <c r="AD115" s="1443"/>
      <c r="AE115" s="1443"/>
      <c r="AF115" s="1443"/>
      <c r="AG115" s="1443"/>
      <c r="AH115" s="1443"/>
      <c r="AI115" s="1443"/>
      <c r="AJ115" s="1443"/>
      <c r="AK115" s="1443"/>
      <c r="AL115" s="1443"/>
      <c r="AM115" s="1443"/>
      <c r="AN115" s="1443"/>
      <c r="AO115" s="1443"/>
      <c r="AP115" s="1443"/>
      <c r="AQ115" s="1443"/>
      <c r="AR115" s="1443"/>
      <c r="AS115" s="1443"/>
      <c r="AT115" s="1443"/>
    </row>
    <row r="116" spans="1:46">
      <c r="A116" s="1449"/>
      <c r="B116" s="1450"/>
      <c r="C116" s="1450"/>
      <c r="D116" s="1450"/>
      <c r="E116" s="1450"/>
      <c r="F116" s="1450"/>
      <c r="G116" s="1450"/>
      <c r="H116" s="1451"/>
      <c r="I116" s="1443"/>
      <c r="J116" s="1443"/>
      <c r="K116" s="1443"/>
      <c r="L116" s="1443"/>
      <c r="M116" s="1443"/>
      <c r="N116" s="1443"/>
      <c r="O116" s="1443"/>
      <c r="P116" s="1443"/>
      <c r="Q116" s="1443"/>
      <c r="R116" s="1443"/>
      <c r="S116" s="1443"/>
      <c r="T116" s="1443"/>
      <c r="U116" s="1443"/>
      <c r="V116" s="1443"/>
      <c r="W116" s="1443"/>
      <c r="X116" s="1443"/>
      <c r="Y116" s="1443"/>
      <c r="Z116" s="1443"/>
      <c r="AA116" s="1443"/>
      <c r="AB116" s="1443"/>
      <c r="AC116" s="1443"/>
      <c r="AD116" s="1443"/>
      <c r="AE116" s="1443"/>
      <c r="AF116" s="1443"/>
      <c r="AG116" s="1443"/>
      <c r="AH116" s="1443"/>
      <c r="AI116" s="1443"/>
      <c r="AJ116" s="1443"/>
      <c r="AK116" s="1443"/>
      <c r="AL116" s="1443"/>
      <c r="AM116" s="1443"/>
      <c r="AN116" s="1443"/>
      <c r="AO116" s="1443"/>
      <c r="AP116" s="1443"/>
      <c r="AQ116" s="1443"/>
      <c r="AR116" s="1443"/>
      <c r="AS116" s="1443"/>
      <c r="AT116" s="1443"/>
    </row>
    <row r="117" spans="1:46">
      <c r="A117" s="1452"/>
      <c r="B117" s="1453"/>
      <c r="C117" s="1453"/>
      <c r="D117" s="1453"/>
      <c r="E117" s="1453"/>
      <c r="F117" s="1453"/>
      <c r="G117" s="1453"/>
      <c r="H117" s="1454"/>
      <c r="I117" s="1443"/>
      <c r="J117" s="1443"/>
      <c r="K117" s="1443"/>
      <c r="L117" s="1443"/>
      <c r="M117" s="1443"/>
      <c r="N117" s="1443"/>
      <c r="O117" s="1443"/>
      <c r="P117" s="1443"/>
      <c r="Q117" s="1443"/>
      <c r="R117" s="1443"/>
      <c r="S117" s="1443"/>
      <c r="T117" s="1443"/>
      <c r="U117" s="1443"/>
      <c r="V117" s="1443"/>
      <c r="W117" s="1443"/>
      <c r="X117" s="1443"/>
      <c r="Y117" s="1443"/>
      <c r="Z117" s="1443"/>
      <c r="AA117" s="1443"/>
      <c r="AB117" s="1443"/>
      <c r="AC117" s="1443"/>
      <c r="AD117" s="1443"/>
      <c r="AE117" s="1443"/>
      <c r="AF117" s="1443"/>
      <c r="AG117" s="1443"/>
      <c r="AH117" s="1443"/>
      <c r="AI117" s="1443"/>
      <c r="AJ117" s="1443"/>
      <c r="AK117" s="1443"/>
      <c r="AL117" s="1443"/>
      <c r="AM117" s="1443"/>
      <c r="AN117" s="1443"/>
      <c r="AO117" s="1443"/>
      <c r="AP117" s="1443"/>
      <c r="AQ117" s="1443"/>
      <c r="AR117" s="1443"/>
      <c r="AS117" s="1443"/>
      <c r="AT117" s="1443"/>
    </row>
    <row r="118" spans="1:46">
      <c r="A118" s="1455" t="s">
        <v>1275</v>
      </c>
      <c r="B118" s="1456"/>
      <c r="C118" s="1456"/>
      <c r="D118" s="1456"/>
      <c r="E118" s="1456"/>
      <c r="F118" s="1456"/>
      <c r="G118" s="1456"/>
      <c r="H118" s="1457"/>
      <c r="I118" s="1464" t="s">
        <v>1276</v>
      </c>
      <c r="J118" s="1465"/>
      <c r="K118" s="1465"/>
      <c r="L118" s="1465"/>
      <c r="M118" s="1465"/>
      <c r="N118" s="1465"/>
      <c r="O118" s="1465"/>
      <c r="P118" s="1465"/>
      <c r="Q118" s="1465"/>
      <c r="R118" s="1465"/>
      <c r="S118" s="1465"/>
      <c r="T118" s="1465"/>
      <c r="U118" s="1465"/>
      <c r="V118" s="1465"/>
      <c r="W118" s="1465"/>
      <c r="X118" s="1465"/>
      <c r="Y118" s="1465"/>
      <c r="Z118" s="1465"/>
      <c r="AA118" s="1465"/>
      <c r="AB118" s="1465"/>
      <c r="AC118" s="1465"/>
      <c r="AD118" s="1465"/>
      <c r="AE118" s="1465"/>
      <c r="AF118" s="1465"/>
      <c r="AG118" s="1465"/>
      <c r="AH118" s="1465"/>
      <c r="AI118" s="1465"/>
      <c r="AJ118" s="1465"/>
      <c r="AK118" s="1465"/>
      <c r="AL118" s="1465"/>
      <c r="AM118" s="1465"/>
      <c r="AN118" s="1465"/>
      <c r="AO118" s="1465"/>
      <c r="AP118" s="1465"/>
      <c r="AQ118" s="1465"/>
      <c r="AR118" s="1465"/>
      <c r="AS118" s="1465"/>
      <c r="AT118" s="1466"/>
    </row>
    <row r="119" spans="1:46">
      <c r="A119" s="1458"/>
      <c r="B119" s="1459"/>
      <c r="C119" s="1459"/>
      <c r="D119" s="1459"/>
      <c r="E119" s="1459"/>
      <c r="F119" s="1459"/>
      <c r="G119" s="1459"/>
      <c r="H119" s="1460"/>
      <c r="I119" s="1467"/>
      <c r="J119" s="1176"/>
      <c r="K119" s="1176"/>
      <c r="L119" s="1176"/>
      <c r="M119" s="1176"/>
      <c r="N119" s="1176"/>
      <c r="O119" s="1176"/>
      <c r="P119" s="1176"/>
      <c r="Q119" s="1176"/>
      <c r="R119" s="1176"/>
      <c r="S119" s="1176"/>
      <c r="T119" s="1176"/>
      <c r="U119" s="1176"/>
      <c r="V119" s="1176"/>
      <c r="W119" s="1176"/>
      <c r="X119" s="1176"/>
      <c r="Y119" s="1176"/>
      <c r="Z119" s="1176"/>
      <c r="AA119" s="1176"/>
      <c r="AB119" s="1176"/>
      <c r="AC119" s="1176"/>
      <c r="AD119" s="1176"/>
      <c r="AE119" s="1176"/>
      <c r="AF119" s="1176"/>
      <c r="AG119" s="1176"/>
      <c r="AH119" s="1176"/>
      <c r="AI119" s="1176"/>
      <c r="AJ119" s="1176"/>
      <c r="AK119" s="1176"/>
      <c r="AL119" s="1176"/>
      <c r="AM119" s="1176"/>
      <c r="AN119" s="1176"/>
      <c r="AO119" s="1176"/>
      <c r="AP119" s="1176"/>
      <c r="AQ119" s="1176"/>
      <c r="AR119" s="1176"/>
      <c r="AS119" s="1176"/>
      <c r="AT119" s="1468"/>
    </row>
    <row r="120" spans="1:46">
      <c r="A120" s="1461"/>
      <c r="B120" s="1462"/>
      <c r="C120" s="1462"/>
      <c r="D120" s="1462"/>
      <c r="E120" s="1462"/>
      <c r="F120" s="1462"/>
      <c r="G120" s="1462"/>
      <c r="H120" s="1463"/>
      <c r="I120" s="1469" t="s">
        <v>1277</v>
      </c>
      <c r="J120" s="1470"/>
      <c r="K120" s="1470"/>
      <c r="L120" s="1470"/>
      <c r="M120" s="1470"/>
      <c r="N120" s="1470"/>
      <c r="O120" s="1470"/>
      <c r="P120" s="1470"/>
      <c r="Q120" s="1470"/>
      <c r="R120" s="1470"/>
      <c r="S120" s="1470"/>
      <c r="T120" s="1470"/>
      <c r="U120" s="1470"/>
      <c r="V120" s="1470"/>
      <c r="W120" s="1470"/>
      <c r="X120" s="1470"/>
      <c r="Y120" s="1470"/>
      <c r="Z120" s="1470"/>
      <c r="AA120" s="1470"/>
      <c r="AB120" s="1470"/>
      <c r="AC120" s="1470"/>
      <c r="AD120" s="1470"/>
      <c r="AE120" s="1470"/>
      <c r="AF120" s="1470"/>
      <c r="AG120" s="1470"/>
      <c r="AH120" s="1470"/>
      <c r="AI120" s="1470"/>
      <c r="AJ120" s="1470"/>
      <c r="AK120" s="1470"/>
      <c r="AL120" s="1470"/>
      <c r="AM120" s="1470"/>
      <c r="AN120" s="1470"/>
      <c r="AO120" s="1470"/>
      <c r="AP120" s="1470"/>
      <c r="AQ120" s="1470"/>
      <c r="AR120" s="1470"/>
      <c r="AS120" s="1470"/>
      <c r="AT120" s="1470"/>
    </row>
    <row r="121" spans="1:46">
      <c r="A121" s="1444" t="s">
        <v>1278</v>
      </c>
      <c r="B121" s="1444"/>
      <c r="C121" s="1444"/>
      <c r="D121" s="1444"/>
      <c r="E121" s="1444"/>
      <c r="F121" s="1444"/>
      <c r="G121" s="1444"/>
      <c r="H121" s="1444"/>
      <c r="I121" s="1443" t="s">
        <v>1184</v>
      </c>
      <c r="J121" s="1443"/>
      <c r="K121" s="1443"/>
      <c r="L121" s="1443"/>
      <c r="M121" s="1443"/>
      <c r="N121" s="1443"/>
      <c r="O121" s="1443"/>
      <c r="P121" s="1443"/>
      <c r="Q121" s="1443"/>
      <c r="R121" s="1443"/>
      <c r="S121" s="1443"/>
      <c r="T121" s="1443"/>
      <c r="U121" s="1443"/>
      <c r="V121" s="1443"/>
      <c r="W121" s="1443"/>
      <c r="X121" s="1443"/>
      <c r="Y121" s="1443"/>
      <c r="Z121" s="1443"/>
      <c r="AA121" s="1443"/>
      <c r="AB121" s="1443"/>
      <c r="AC121" s="1443"/>
      <c r="AD121" s="1443"/>
      <c r="AE121" s="1443"/>
      <c r="AF121" s="1443"/>
      <c r="AG121" s="1443"/>
      <c r="AH121" s="1443"/>
      <c r="AI121" s="1443"/>
      <c r="AJ121" s="1443"/>
      <c r="AK121" s="1443"/>
      <c r="AL121" s="1443"/>
      <c r="AM121" s="1443"/>
      <c r="AN121" s="1443"/>
      <c r="AO121" s="1443"/>
      <c r="AP121" s="1443"/>
      <c r="AQ121" s="1443"/>
      <c r="AR121" s="1443"/>
      <c r="AS121" s="1443"/>
      <c r="AT121" s="1443"/>
    </row>
    <row r="122" spans="1:46">
      <c r="A122" s="1444"/>
      <c r="B122" s="1444"/>
      <c r="C122" s="1444"/>
      <c r="D122" s="1444"/>
      <c r="E122" s="1444"/>
      <c r="F122" s="1444"/>
      <c r="G122" s="1444"/>
      <c r="H122" s="1444"/>
      <c r="I122" s="1443"/>
      <c r="J122" s="1443"/>
      <c r="K122" s="1443"/>
      <c r="L122" s="1443"/>
      <c r="M122" s="1443"/>
      <c r="N122" s="1443"/>
      <c r="O122" s="1443"/>
      <c r="P122" s="1443"/>
      <c r="Q122" s="1443"/>
      <c r="R122" s="1443"/>
      <c r="S122" s="1443"/>
      <c r="T122" s="1443"/>
      <c r="U122" s="1443"/>
      <c r="V122" s="1443"/>
      <c r="W122" s="1443"/>
      <c r="X122" s="1443"/>
      <c r="Y122" s="1443"/>
      <c r="Z122" s="1443"/>
      <c r="AA122" s="1443"/>
      <c r="AB122" s="1443"/>
      <c r="AC122" s="1443"/>
      <c r="AD122" s="1443"/>
      <c r="AE122" s="1443"/>
      <c r="AF122" s="1443"/>
      <c r="AG122" s="1443"/>
      <c r="AH122" s="1443"/>
      <c r="AI122" s="1443"/>
      <c r="AJ122" s="1443"/>
      <c r="AK122" s="1443"/>
      <c r="AL122" s="1443"/>
      <c r="AM122" s="1443"/>
      <c r="AN122" s="1443"/>
      <c r="AO122" s="1443"/>
      <c r="AP122" s="1443"/>
      <c r="AQ122" s="1443"/>
      <c r="AR122" s="1443"/>
      <c r="AS122" s="1443"/>
      <c r="AT122" s="1443"/>
    </row>
    <row r="123" spans="1:46">
      <c r="A123" s="1445" t="s">
        <v>1279</v>
      </c>
      <c r="B123" s="1445"/>
      <c r="C123" s="1445"/>
      <c r="D123" s="1445"/>
      <c r="E123" s="1445"/>
      <c r="F123" s="1445"/>
      <c r="G123" s="1445"/>
      <c r="H123" s="1445"/>
      <c r="I123" s="1443" t="s">
        <v>1280</v>
      </c>
      <c r="J123" s="1443"/>
      <c r="K123" s="1443"/>
      <c r="L123" s="1443"/>
      <c r="M123" s="1443"/>
      <c r="N123" s="1443"/>
      <c r="O123" s="1443"/>
      <c r="P123" s="1443"/>
      <c r="Q123" s="1443"/>
      <c r="R123" s="1443"/>
      <c r="S123" s="1443"/>
      <c r="T123" s="1443"/>
      <c r="U123" s="1443"/>
      <c r="V123" s="1443"/>
      <c r="W123" s="1443"/>
      <c r="X123" s="1443"/>
      <c r="Y123" s="1443"/>
      <c r="Z123" s="1443"/>
      <c r="AA123" s="1443"/>
      <c r="AB123" s="1443"/>
      <c r="AC123" s="1443"/>
      <c r="AD123" s="1443"/>
      <c r="AE123" s="1443"/>
      <c r="AF123" s="1443"/>
      <c r="AG123" s="1443"/>
      <c r="AH123" s="1443"/>
      <c r="AI123" s="1443"/>
      <c r="AJ123" s="1443"/>
      <c r="AK123" s="1443"/>
      <c r="AL123" s="1443"/>
      <c r="AM123" s="1443"/>
      <c r="AN123" s="1443"/>
      <c r="AO123" s="1443"/>
      <c r="AP123" s="1443"/>
      <c r="AQ123" s="1443"/>
      <c r="AR123" s="1443"/>
      <c r="AS123" s="1443"/>
      <c r="AT123" s="1443"/>
    </row>
    <row r="124" spans="1:46">
      <c r="A124" s="1445"/>
      <c r="B124" s="1445"/>
      <c r="C124" s="1445"/>
      <c r="D124" s="1445"/>
      <c r="E124" s="1445"/>
      <c r="F124" s="1445"/>
      <c r="G124" s="1445"/>
      <c r="H124" s="1445"/>
      <c r="I124" s="1443"/>
      <c r="J124" s="1443"/>
      <c r="K124" s="1443"/>
      <c r="L124" s="1443"/>
      <c r="M124" s="1443"/>
      <c r="N124" s="1443"/>
      <c r="O124" s="1443"/>
      <c r="P124" s="1443"/>
      <c r="Q124" s="1443"/>
      <c r="R124" s="1443"/>
      <c r="S124" s="1443"/>
      <c r="T124" s="1443"/>
      <c r="U124" s="1443"/>
      <c r="V124" s="1443"/>
      <c r="W124" s="1443"/>
      <c r="X124" s="1443"/>
      <c r="Y124" s="1443"/>
      <c r="Z124" s="1443"/>
      <c r="AA124" s="1443"/>
      <c r="AB124" s="1443"/>
      <c r="AC124" s="1443"/>
      <c r="AD124" s="1443"/>
      <c r="AE124" s="1443"/>
      <c r="AF124" s="1443"/>
      <c r="AG124" s="1443"/>
      <c r="AH124" s="1443"/>
      <c r="AI124" s="1443"/>
      <c r="AJ124" s="1443"/>
      <c r="AK124" s="1443"/>
      <c r="AL124" s="1443"/>
      <c r="AM124" s="1443"/>
      <c r="AN124" s="1443"/>
      <c r="AO124" s="1443"/>
      <c r="AP124" s="1443"/>
      <c r="AQ124" s="1443"/>
      <c r="AR124" s="1443"/>
      <c r="AS124" s="1443"/>
      <c r="AT124" s="1443"/>
    </row>
    <row r="125" spans="1:46">
      <c r="A125" s="1445"/>
      <c r="B125" s="1445"/>
      <c r="C125" s="1445"/>
      <c r="D125" s="1445"/>
      <c r="E125" s="1445"/>
      <c r="F125" s="1445"/>
      <c r="G125" s="1445"/>
      <c r="H125" s="1445"/>
      <c r="I125" s="1443"/>
      <c r="J125" s="1443"/>
      <c r="K125" s="1443"/>
      <c r="L125" s="1443"/>
      <c r="M125" s="1443"/>
      <c r="N125" s="1443"/>
      <c r="O125" s="1443"/>
      <c r="P125" s="1443"/>
      <c r="Q125" s="1443"/>
      <c r="R125" s="1443"/>
      <c r="S125" s="1443"/>
      <c r="T125" s="1443"/>
      <c r="U125" s="1443"/>
      <c r="V125" s="1443"/>
      <c r="W125" s="1443"/>
      <c r="X125" s="1443"/>
      <c r="Y125" s="1443"/>
      <c r="Z125" s="1443"/>
      <c r="AA125" s="1443"/>
      <c r="AB125" s="1443"/>
      <c r="AC125" s="1443"/>
      <c r="AD125" s="1443"/>
      <c r="AE125" s="1443"/>
      <c r="AF125" s="1443"/>
      <c r="AG125" s="1443"/>
      <c r="AH125" s="1443"/>
      <c r="AI125" s="1443"/>
      <c r="AJ125" s="1443"/>
      <c r="AK125" s="1443"/>
      <c r="AL125" s="1443"/>
      <c r="AM125" s="1443"/>
      <c r="AN125" s="1443"/>
      <c r="AO125" s="1443"/>
      <c r="AP125" s="1443"/>
      <c r="AQ125" s="1443"/>
      <c r="AR125" s="1443"/>
      <c r="AS125" s="1443"/>
      <c r="AT125" s="1443"/>
    </row>
    <row r="126" spans="1:46">
      <c r="A126" s="1445"/>
      <c r="B126" s="1445"/>
      <c r="C126" s="1445"/>
      <c r="D126" s="1445"/>
      <c r="E126" s="1445"/>
      <c r="F126" s="1445"/>
      <c r="G126" s="1445"/>
      <c r="H126" s="1445"/>
      <c r="I126" s="1443"/>
      <c r="J126" s="1443"/>
      <c r="K126" s="1443"/>
      <c r="L126" s="1443"/>
      <c r="M126" s="1443"/>
      <c r="N126" s="1443"/>
      <c r="O126" s="1443"/>
      <c r="P126" s="1443"/>
      <c r="Q126" s="1443"/>
      <c r="R126" s="1443"/>
      <c r="S126" s="1443"/>
      <c r="T126" s="1443"/>
      <c r="U126" s="1443"/>
      <c r="V126" s="1443"/>
      <c r="W126" s="1443"/>
      <c r="X126" s="1443"/>
      <c r="Y126" s="1443"/>
      <c r="Z126" s="1443"/>
      <c r="AA126" s="1443"/>
      <c r="AB126" s="1443"/>
      <c r="AC126" s="1443"/>
      <c r="AD126" s="1443"/>
      <c r="AE126" s="1443"/>
      <c r="AF126" s="1443"/>
      <c r="AG126" s="1443"/>
      <c r="AH126" s="1443"/>
      <c r="AI126" s="1443"/>
      <c r="AJ126" s="1443"/>
      <c r="AK126" s="1443"/>
      <c r="AL126" s="1443"/>
      <c r="AM126" s="1443"/>
      <c r="AN126" s="1443"/>
      <c r="AO126" s="1443"/>
      <c r="AP126" s="1443"/>
      <c r="AQ126" s="1443"/>
      <c r="AR126" s="1443"/>
      <c r="AS126" s="1443"/>
      <c r="AT126" s="1443"/>
    </row>
    <row r="127" spans="1:46">
      <c r="A127" s="1445"/>
      <c r="B127" s="1445"/>
      <c r="C127" s="1445"/>
      <c r="D127" s="1445"/>
      <c r="E127" s="1445"/>
      <c r="F127" s="1445"/>
      <c r="G127" s="1445"/>
      <c r="H127" s="1445"/>
      <c r="I127" s="1443"/>
      <c r="J127" s="1443"/>
      <c r="K127" s="1443"/>
      <c r="L127" s="1443"/>
      <c r="M127" s="1443"/>
      <c r="N127" s="1443"/>
      <c r="O127" s="1443"/>
      <c r="P127" s="1443"/>
      <c r="Q127" s="1443"/>
      <c r="R127" s="1443"/>
      <c r="S127" s="1443"/>
      <c r="T127" s="1443"/>
      <c r="U127" s="1443"/>
      <c r="V127" s="1443"/>
      <c r="W127" s="1443"/>
      <c r="X127" s="1443"/>
      <c r="Y127" s="1443"/>
      <c r="Z127" s="1443"/>
      <c r="AA127" s="1443"/>
      <c r="AB127" s="1443"/>
      <c r="AC127" s="1443"/>
      <c r="AD127" s="1443"/>
      <c r="AE127" s="1443"/>
      <c r="AF127" s="1443"/>
      <c r="AG127" s="1443"/>
      <c r="AH127" s="1443"/>
      <c r="AI127" s="1443"/>
      <c r="AJ127" s="1443"/>
      <c r="AK127" s="1443"/>
      <c r="AL127" s="1443"/>
      <c r="AM127" s="1443"/>
      <c r="AN127" s="1443"/>
      <c r="AO127" s="1443"/>
      <c r="AP127" s="1443"/>
      <c r="AQ127" s="1443"/>
      <c r="AR127" s="1443"/>
      <c r="AS127" s="1443"/>
      <c r="AT127" s="1443"/>
    </row>
    <row r="128" spans="1:46">
      <c r="A128" s="1445"/>
      <c r="B128" s="1445"/>
      <c r="C128" s="1445"/>
      <c r="D128" s="1445"/>
      <c r="E128" s="1445"/>
      <c r="F128" s="1445"/>
      <c r="G128" s="1445"/>
      <c r="H128" s="1445"/>
      <c r="I128" s="1443"/>
      <c r="J128" s="1443"/>
      <c r="K128" s="1443"/>
      <c r="L128" s="1443"/>
      <c r="M128" s="1443"/>
      <c r="N128" s="1443"/>
      <c r="O128" s="1443"/>
      <c r="P128" s="1443"/>
      <c r="Q128" s="1443"/>
      <c r="R128" s="1443"/>
      <c r="S128" s="1443"/>
      <c r="T128" s="1443"/>
      <c r="U128" s="1443"/>
      <c r="V128" s="1443"/>
      <c r="W128" s="1443"/>
      <c r="X128" s="1443"/>
      <c r="Y128" s="1443"/>
      <c r="Z128" s="1443"/>
      <c r="AA128" s="1443"/>
      <c r="AB128" s="1443"/>
      <c r="AC128" s="1443"/>
      <c r="AD128" s="1443"/>
      <c r="AE128" s="1443"/>
      <c r="AF128" s="1443"/>
      <c r="AG128" s="1443"/>
      <c r="AH128" s="1443"/>
      <c r="AI128" s="1443"/>
      <c r="AJ128" s="1443"/>
      <c r="AK128" s="1443"/>
      <c r="AL128" s="1443"/>
      <c r="AM128" s="1443"/>
      <c r="AN128" s="1443"/>
      <c r="AO128" s="1443"/>
      <c r="AP128" s="1443"/>
      <c r="AQ128" s="1443"/>
      <c r="AR128" s="1443"/>
      <c r="AS128" s="1443"/>
      <c r="AT128" s="1443"/>
    </row>
    <row r="129" spans="1:46">
      <c r="A129" s="1444" t="s">
        <v>1281</v>
      </c>
      <c r="B129" s="1444"/>
      <c r="C129" s="1444"/>
      <c r="D129" s="1444"/>
      <c r="E129" s="1444"/>
      <c r="F129" s="1444"/>
      <c r="G129" s="1444"/>
      <c r="H129" s="1444"/>
      <c r="I129" s="1443" t="s">
        <v>1282</v>
      </c>
      <c r="J129" s="1442"/>
      <c r="K129" s="1442"/>
      <c r="L129" s="1442"/>
      <c r="M129" s="1442"/>
      <c r="N129" s="1442"/>
      <c r="O129" s="1442"/>
      <c r="P129" s="1442"/>
      <c r="Q129" s="1442"/>
      <c r="R129" s="1442"/>
      <c r="S129" s="1442"/>
      <c r="T129" s="1442"/>
      <c r="U129" s="1442"/>
      <c r="V129" s="1442"/>
      <c r="W129" s="1442"/>
      <c r="X129" s="1442"/>
      <c r="Y129" s="1442"/>
      <c r="Z129" s="1442"/>
      <c r="AA129" s="1442"/>
      <c r="AB129" s="1442"/>
      <c r="AC129" s="1442"/>
      <c r="AD129" s="1442"/>
      <c r="AE129" s="1442"/>
      <c r="AF129" s="1442"/>
      <c r="AG129" s="1442"/>
      <c r="AH129" s="1442"/>
      <c r="AI129" s="1442"/>
      <c r="AJ129" s="1442"/>
      <c r="AK129" s="1442"/>
      <c r="AL129" s="1442"/>
      <c r="AM129" s="1442"/>
      <c r="AN129" s="1442"/>
      <c r="AO129" s="1442"/>
      <c r="AP129" s="1442"/>
      <c r="AQ129" s="1442"/>
      <c r="AR129" s="1442"/>
      <c r="AS129" s="1442"/>
      <c r="AT129" s="1442"/>
    </row>
    <row r="130" spans="1:46">
      <c r="A130" s="1444"/>
      <c r="B130" s="1444"/>
      <c r="C130" s="1444"/>
      <c r="D130" s="1444"/>
      <c r="E130" s="1444"/>
      <c r="F130" s="1444"/>
      <c r="G130" s="1444"/>
      <c r="H130" s="1444"/>
      <c r="I130" s="1442"/>
      <c r="J130" s="1442"/>
      <c r="K130" s="1442"/>
      <c r="L130" s="1442"/>
      <c r="M130" s="1442"/>
      <c r="N130" s="1442"/>
      <c r="O130" s="1442"/>
      <c r="P130" s="1442"/>
      <c r="Q130" s="1442"/>
      <c r="R130" s="1442"/>
      <c r="S130" s="1442"/>
      <c r="T130" s="1442"/>
      <c r="U130" s="1442"/>
      <c r="V130" s="1442"/>
      <c r="W130" s="1442"/>
      <c r="X130" s="1442"/>
      <c r="Y130" s="1442"/>
      <c r="Z130" s="1442"/>
      <c r="AA130" s="1442"/>
      <c r="AB130" s="1442"/>
      <c r="AC130" s="1442"/>
      <c r="AD130" s="1442"/>
      <c r="AE130" s="1442"/>
      <c r="AF130" s="1442"/>
      <c r="AG130" s="1442"/>
      <c r="AH130" s="1442"/>
      <c r="AI130" s="1442"/>
      <c r="AJ130" s="1442"/>
      <c r="AK130" s="1442"/>
      <c r="AL130" s="1442"/>
      <c r="AM130" s="1442"/>
      <c r="AN130" s="1442"/>
      <c r="AO130" s="1442"/>
      <c r="AP130" s="1442"/>
      <c r="AQ130" s="1442"/>
      <c r="AR130" s="1442"/>
      <c r="AS130" s="1442"/>
      <c r="AT130" s="1442"/>
    </row>
    <row r="131" spans="1:46">
      <c r="A131" s="1444"/>
      <c r="B131" s="1444"/>
      <c r="C131" s="1444"/>
      <c r="D131" s="1444"/>
      <c r="E131" s="1444"/>
      <c r="F131" s="1444"/>
      <c r="G131" s="1444"/>
      <c r="H131" s="1444"/>
      <c r="I131" s="1442"/>
      <c r="J131" s="1442"/>
      <c r="K131" s="1442"/>
      <c r="L131" s="1442"/>
      <c r="M131" s="1442"/>
      <c r="N131" s="1442"/>
      <c r="O131" s="1442"/>
      <c r="P131" s="1442"/>
      <c r="Q131" s="1442"/>
      <c r="R131" s="1442"/>
      <c r="S131" s="1442"/>
      <c r="T131" s="1442"/>
      <c r="U131" s="1442"/>
      <c r="V131" s="1442"/>
      <c r="W131" s="1442"/>
      <c r="X131" s="1442"/>
      <c r="Y131" s="1442"/>
      <c r="Z131" s="1442"/>
      <c r="AA131" s="1442"/>
      <c r="AB131" s="1442"/>
      <c r="AC131" s="1442"/>
      <c r="AD131" s="1442"/>
      <c r="AE131" s="1442"/>
      <c r="AF131" s="1442"/>
      <c r="AG131" s="1442"/>
      <c r="AH131" s="1442"/>
      <c r="AI131" s="1442"/>
      <c r="AJ131" s="1442"/>
      <c r="AK131" s="1442"/>
      <c r="AL131" s="1442"/>
      <c r="AM131" s="1442"/>
      <c r="AN131" s="1442"/>
      <c r="AO131" s="1442"/>
      <c r="AP131" s="1442"/>
      <c r="AQ131" s="1442"/>
      <c r="AR131" s="1442"/>
      <c r="AS131" s="1442"/>
      <c r="AT131" s="1442"/>
    </row>
    <row r="132" spans="1:46">
      <c r="A132" s="1444"/>
      <c r="B132" s="1444"/>
      <c r="C132" s="1444"/>
      <c r="D132" s="1444"/>
      <c r="E132" s="1444"/>
      <c r="F132" s="1444"/>
      <c r="G132" s="1444"/>
      <c r="H132" s="1444"/>
      <c r="I132" s="1442"/>
      <c r="J132" s="1442"/>
      <c r="K132" s="1442"/>
      <c r="L132" s="1442"/>
      <c r="M132" s="1442"/>
      <c r="N132" s="1442"/>
      <c r="O132" s="1442"/>
      <c r="P132" s="1442"/>
      <c r="Q132" s="1442"/>
      <c r="R132" s="1442"/>
      <c r="S132" s="1442"/>
      <c r="T132" s="1442"/>
      <c r="U132" s="1442"/>
      <c r="V132" s="1442"/>
      <c r="W132" s="1442"/>
      <c r="X132" s="1442"/>
      <c r="Y132" s="1442"/>
      <c r="Z132" s="1442"/>
      <c r="AA132" s="1442"/>
      <c r="AB132" s="1442"/>
      <c r="AC132" s="1442"/>
      <c r="AD132" s="1442"/>
      <c r="AE132" s="1442"/>
      <c r="AF132" s="1442"/>
      <c r="AG132" s="1442"/>
      <c r="AH132" s="1442"/>
      <c r="AI132" s="1442"/>
      <c r="AJ132" s="1442"/>
      <c r="AK132" s="1442"/>
      <c r="AL132" s="1442"/>
      <c r="AM132" s="1442"/>
      <c r="AN132" s="1442"/>
      <c r="AO132" s="1442"/>
      <c r="AP132" s="1442"/>
      <c r="AQ132" s="1442"/>
      <c r="AR132" s="1442"/>
      <c r="AS132" s="1442"/>
      <c r="AT132" s="1442"/>
    </row>
    <row r="133" spans="1:46">
      <c r="A133" s="1444"/>
      <c r="B133" s="1444"/>
      <c r="C133" s="1444"/>
      <c r="D133" s="1444"/>
      <c r="E133" s="1444"/>
      <c r="F133" s="1444"/>
      <c r="G133" s="1444"/>
      <c r="H133" s="1444"/>
      <c r="I133" s="1442"/>
      <c r="J133" s="1442"/>
      <c r="K133" s="1442"/>
      <c r="L133" s="1442"/>
      <c r="M133" s="1442"/>
      <c r="N133" s="1442"/>
      <c r="O133" s="1442"/>
      <c r="P133" s="1442"/>
      <c r="Q133" s="1442"/>
      <c r="R133" s="1442"/>
      <c r="S133" s="1442"/>
      <c r="T133" s="1442"/>
      <c r="U133" s="1442"/>
      <c r="V133" s="1442"/>
      <c r="W133" s="1442"/>
      <c r="X133" s="1442"/>
      <c r="Y133" s="1442"/>
      <c r="Z133" s="1442"/>
      <c r="AA133" s="1442"/>
      <c r="AB133" s="1442"/>
      <c r="AC133" s="1442"/>
      <c r="AD133" s="1442"/>
      <c r="AE133" s="1442"/>
      <c r="AF133" s="1442"/>
      <c r="AG133" s="1442"/>
      <c r="AH133" s="1442"/>
      <c r="AI133" s="1442"/>
      <c r="AJ133" s="1442"/>
      <c r="AK133" s="1442"/>
      <c r="AL133" s="1442"/>
      <c r="AM133" s="1442"/>
      <c r="AN133" s="1442"/>
      <c r="AO133" s="1442"/>
      <c r="AP133" s="1442"/>
      <c r="AQ133" s="1442"/>
      <c r="AR133" s="1442"/>
      <c r="AS133" s="1442"/>
      <c r="AT133" s="1442"/>
    </row>
    <row r="134" spans="1:46">
      <c r="A134" s="1444"/>
      <c r="B134" s="1444"/>
      <c r="C134" s="1444"/>
      <c r="D134" s="1444"/>
      <c r="E134" s="1444"/>
      <c r="F134" s="1444"/>
      <c r="G134" s="1444"/>
      <c r="H134" s="1444"/>
      <c r="I134" s="1442"/>
      <c r="J134" s="1442"/>
      <c r="K134" s="1442"/>
      <c r="L134" s="1442"/>
      <c r="M134" s="1442"/>
      <c r="N134" s="1442"/>
      <c r="O134" s="1442"/>
      <c r="P134" s="1442"/>
      <c r="Q134" s="1442"/>
      <c r="R134" s="1442"/>
      <c r="S134" s="1442"/>
      <c r="T134" s="1442"/>
      <c r="U134" s="1442"/>
      <c r="V134" s="1442"/>
      <c r="W134" s="1442"/>
      <c r="X134" s="1442"/>
      <c r="Y134" s="1442"/>
      <c r="Z134" s="1442"/>
      <c r="AA134" s="1442"/>
      <c r="AB134" s="1442"/>
      <c r="AC134" s="1442"/>
      <c r="AD134" s="1442"/>
      <c r="AE134" s="1442"/>
      <c r="AF134" s="1442"/>
      <c r="AG134" s="1442"/>
      <c r="AH134" s="1442"/>
      <c r="AI134" s="1442"/>
      <c r="AJ134" s="1442"/>
      <c r="AK134" s="1442"/>
      <c r="AL134" s="1442"/>
      <c r="AM134" s="1442"/>
      <c r="AN134" s="1442"/>
      <c r="AO134" s="1442"/>
      <c r="AP134" s="1442"/>
      <c r="AQ134" s="1442"/>
      <c r="AR134" s="1442"/>
      <c r="AS134" s="1442"/>
      <c r="AT134" s="1442"/>
    </row>
    <row r="135" spans="1:46" ht="15" customHeight="1">
      <c r="A135" s="1444" t="s">
        <v>1283</v>
      </c>
      <c r="B135" s="1444"/>
      <c r="C135" s="1444"/>
      <c r="D135" s="1444"/>
      <c r="E135" s="1444"/>
      <c r="F135" s="1444"/>
      <c r="G135" s="1444"/>
      <c r="H135" s="1444"/>
      <c r="I135" s="1443" t="s">
        <v>1284</v>
      </c>
      <c r="J135" s="1442"/>
      <c r="K135" s="1442"/>
      <c r="L135" s="1442"/>
      <c r="M135" s="1442"/>
      <c r="N135" s="1442"/>
      <c r="O135" s="1442"/>
      <c r="P135" s="1442"/>
      <c r="Q135" s="1442"/>
      <c r="R135" s="1442"/>
      <c r="S135" s="1442"/>
      <c r="T135" s="1442"/>
      <c r="U135" s="1442"/>
      <c r="V135" s="1442"/>
      <c r="W135" s="1442"/>
      <c r="X135" s="1442"/>
      <c r="Y135" s="1442"/>
      <c r="Z135" s="1442"/>
      <c r="AA135" s="1442"/>
      <c r="AB135" s="1442"/>
      <c r="AC135" s="1442"/>
      <c r="AD135" s="1442"/>
      <c r="AE135" s="1442"/>
      <c r="AF135" s="1442"/>
      <c r="AG135" s="1442"/>
      <c r="AH135" s="1442"/>
      <c r="AI135" s="1442"/>
      <c r="AJ135" s="1442"/>
      <c r="AK135" s="1442"/>
      <c r="AL135" s="1442"/>
      <c r="AM135" s="1442"/>
      <c r="AN135" s="1442"/>
      <c r="AO135" s="1442"/>
      <c r="AP135" s="1442"/>
      <c r="AQ135" s="1442"/>
      <c r="AR135" s="1442"/>
      <c r="AS135" s="1442"/>
      <c r="AT135" s="1442"/>
    </row>
    <row r="136" spans="1:46" ht="15" customHeight="1">
      <c r="A136" s="1444"/>
      <c r="B136" s="1444"/>
      <c r="C136" s="1444"/>
      <c r="D136" s="1444"/>
      <c r="E136" s="1444"/>
      <c r="F136" s="1444"/>
      <c r="G136" s="1444"/>
      <c r="H136" s="1444"/>
      <c r="I136" s="1442"/>
      <c r="J136" s="1442"/>
      <c r="K136" s="1442"/>
      <c r="L136" s="1442"/>
      <c r="M136" s="1442"/>
      <c r="N136" s="1442"/>
      <c r="O136" s="1442"/>
      <c r="P136" s="1442"/>
      <c r="Q136" s="1442"/>
      <c r="R136" s="1442"/>
      <c r="S136" s="1442"/>
      <c r="T136" s="1442"/>
      <c r="U136" s="1442"/>
      <c r="V136" s="1442"/>
      <c r="W136" s="1442"/>
      <c r="X136" s="1442"/>
      <c r="Y136" s="1442"/>
      <c r="Z136" s="1442"/>
      <c r="AA136" s="1442"/>
      <c r="AB136" s="1442"/>
      <c r="AC136" s="1442"/>
      <c r="AD136" s="1442"/>
      <c r="AE136" s="1442"/>
      <c r="AF136" s="1442"/>
      <c r="AG136" s="1442"/>
      <c r="AH136" s="1442"/>
      <c r="AI136" s="1442"/>
      <c r="AJ136" s="1442"/>
      <c r="AK136" s="1442"/>
      <c r="AL136" s="1442"/>
      <c r="AM136" s="1442"/>
      <c r="AN136" s="1442"/>
      <c r="AO136" s="1442"/>
      <c r="AP136" s="1442"/>
      <c r="AQ136" s="1442"/>
      <c r="AR136" s="1442"/>
      <c r="AS136" s="1442"/>
      <c r="AT136" s="1442"/>
    </row>
    <row r="137" spans="1:46" ht="15" customHeight="1">
      <c r="A137" s="1444"/>
      <c r="B137" s="1444"/>
      <c r="C137" s="1444"/>
      <c r="D137" s="1444"/>
      <c r="E137" s="1444"/>
      <c r="F137" s="1444"/>
      <c r="G137" s="1444"/>
      <c r="H137" s="1444"/>
      <c r="I137" s="1442"/>
      <c r="J137" s="1442"/>
      <c r="K137" s="1442"/>
      <c r="L137" s="1442"/>
      <c r="M137" s="1442"/>
      <c r="N137" s="1442"/>
      <c r="O137" s="1442"/>
      <c r="P137" s="1442"/>
      <c r="Q137" s="1442"/>
      <c r="R137" s="1442"/>
      <c r="S137" s="1442"/>
      <c r="T137" s="1442"/>
      <c r="U137" s="1442"/>
      <c r="V137" s="1442"/>
      <c r="W137" s="1442"/>
      <c r="X137" s="1442"/>
      <c r="Y137" s="1442"/>
      <c r="Z137" s="1442"/>
      <c r="AA137" s="1442"/>
      <c r="AB137" s="1442"/>
      <c r="AC137" s="1442"/>
      <c r="AD137" s="1442"/>
      <c r="AE137" s="1442"/>
      <c r="AF137" s="1442"/>
      <c r="AG137" s="1442"/>
      <c r="AH137" s="1442"/>
      <c r="AI137" s="1442"/>
      <c r="AJ137" s="1442"/>
      <c r="AK137" s="1442"/>
      <c r="AL137" s="1442"/>
      <c r="AM137" s="1442"/>
      <c r="AN137" s="1442"/>
      <c r="AO137" s="1442"/>
      <c r="AP137" s="1442"/>
      <c r="AQ137" s="1442"/>
      <c r="AR137" s="1442"/>
      <c r="AS137" s="1442"/>
      <c r="AT137" s="1442"/>
    </row>
    <row r="138" spans="1:46">
      <c r="A138" s="1445" t="s">
        <v>1285</v>
      </c>
      <c r="B138" s="1445"/>
      <c r="C138" s="1445"/>
      <c r="D138" s="1445"/>
      <c r="E138" s="1445"/>
      <c r="F138" s="1445"/>
      <c r="G138" s="1445"/>
      <c r="H138" s="1445"/>
      <c r="I138" s="1443" t="s">
        <v>1286</v>
      </c>
      <c r="J138" s="1443"/>
      <c r="K138" s="1443"/>
      <c r="L138" s="1443"/>
      <c r="M138" s="1443"/>
      <c r="N138" s="1443"/>
      <c r="O138" s="1443"/>
      <c r="P138" s="1443"/>
      <c r="Q138" s="1443"/>
      <c r="R138" s="1443"/>
      <c r="S138" s="1443"/>
      <c r="T138" s="1443"/>
      <c r="U138" s="1443"/>
      <c r="V138" s="1443"/>
      <c r="W138" s="1443"/>
      <c r="X138" s="1443"/>
      <c r="Y138" s="1443"/>
      <c r="Z138" s="1443"/>
      <c r="AA138" s="1443"/>
      <c r="AB138" s="1443"/>
      <c r="AC138" s="1443"/>
      <c r="AD138" s="1443"/>
      <c r="AE138" s="1443"/>
      <c r="AF138" s="1443"/>
      <c r="AG138" s="1443"/>
      <c r="AH138" s="1443"/>
      <c r="AI138" s="1443"/>
      <c r="AJ138" s="1443"/>
      <c r="AK138" s="1443"/>
      <c r="AL138" s="1443"/>
      <c r="AM138" s="1443"/>
      <c r="AN138" s="1443"/>
      <c r="AO138" s="1443"/>
      <c r="AP138" s="1443"/>
      <c r="AQ138" s="1443"/>
      <c r="AR138" s="1443"/>
      <c r="AS138" s="1443"/>
      <c r="AT138" s="1443"/>
    </row>
    <row r="139" spans="1:46">
      <c r="A139" s="1445"/>
      <c r="B139" s="1445"/>
      <c r="C139" s="1445"/>
      <c r="D139" s="1445"/>
      <c r="E139" s="1445"/>
      <c r="F139" s="1445"/>
      <c r="G139" s="1445"/>
      <c r="H139" s="1445"/>
      <c r="I139" s="1443"/>
      <c r="J139" s="1443"/>
      <c r="K139" s="1443"/>
      <c r="L139" s="1443"/>
      <c r="M139" s="1443"/>
      <c r="N139" s="1443"/>
      <c r="O139" s="1443"/>
      <c r="P139" s="1443"/>
      <c r="Q139" s="1443"/>
      <c r="R139" s="1443"/>
      <c r="S139" s="1443"/>
      <c r="T139" s="1443"/>
      <c r="U139" s="1443"/>
      <c r="V139" s="1443"/>
      <c r="W139" s="1443"/>
      <c r="X139" s="1443"/>
      <c r="Y139" s="1443"/>
      <c r="Z139" s="1443"/>
      <c r="AA139" s="1443"/>
      <c r="AB139" s="1443"/>
      <c r="AC139" s="1443"/>
      <c r="AD139" s="1443"/>
      <c r="AE139" s="1443"/>
      <c r="AF139" s="1443"/>
      <c r="AG139" s="1443"/>
      <c r="AH139" s="1443"/>
      <c r="AI139" s="1443"/>
      <c r="AJ139" s="1443"/>
      <c r="AK139" s="1443"/>
      <c r="AL139" s="1443"/>
      <c r="AM139" s="1443"/>
      <c r="AN139" s="1443"/>
      <c r="AO139" s="1443"/>
      <c r="AP139" s="1443"/>
      <c r="AQ139" s="1443"/>
      <c r="AR139" s="1443"/>
      <c r="AS139" s="1443"/>
      <c r="AT139" s="1443"/>
    </row>
  </sheetData>
  <sheetProtection sheet="1" objects="1" scenarios="1"/>
  <mergeCells count="180">
    <mergeCell ref="A138:H139"/>
    <mergeCell ref="I138:AT139"/>
    <mergeCell ref="A123:H128"/>
    <mergeCell ref="I123:AT128"/>
    <mergeCell ref="A129:H134"/>
    <mergeCell ref="I129:AT134"/>
    <mergeCell ref="A135:H137"/>
    <mergeCell ref="I135:AT137"/>
    <mergeCell ref="A103:H117"/>
    <mergeCell ref="I103:AT117"/>
    <mergeCell ref="A118:H120"/>
    <mergeCell ref="I118:AT119"/>
    <mergeCell ref="I120:AT120"/>
    <mergeCell ref="A121:H122"/>
    <mergeCell ref="I121:AT122"/>
    <mergeCell ref="A92:H100"/>
    <mergeCell ref="I92:N98"/>
    <mergeCell ref="O92:AT98"/>
    <mergeCell ref="I99:N100"/>
    <mergeCell ref="O99:AT100"/>
    <mergeCell ref="A101:H102"/>
    <mergeCell ref="I101:AT102"/>
    <mergeCell ref="AG82:AL82"/>
    <mergeCell ref="AM82:AT82"/>
    <mergeCell ref="A83:AT84"/>
    <mergeCell ref="A85:N86"/>
    <mergeCell ref="O85:AT86"/>
    <mergeCell ref="A87:H91"/>
    <mergeCell ref="I87:N88"/>
    <mergeCell ref="O87:AT88"/>
    <mergeCell ref="I89:N91"/>
    <mergeCell ref="O89:AT91"/>
    <mergeCell ref="A74:AT74"/>
    <mergeCell ref="B75:U75"/>
    <mergeCell ref="B76:AT78"/>
    <mergeCell ref="AM79:AT79"/>
    <mergeCell ref="A80:AT80"/>
    <mergeCell ref="AG81:AT81"/>
    <mergeCell ref="AM66:AS67"/>
    <mergeCell ref="A67:H68"/>
    <mergeCell ref="B69:H73"/>
    <mergeCell ref="J69:AT69"/>
    <mergeCell ref="X71:Z71"/>
    <mergeCell ref="AA71:AS71"/>
    <mergeCell ref="X72:Z72"/>
    <mergeCell ref="AA72:AS72"/>
    <mergeCell ref="B62:H63"/>
    <mergeCell ref="K63:AK64"/>
    <mergeCell ref="AM63:AS64"/>
    <mergeCell ref="B64:H66"/>
    <mergeCell ref="K66:AK67"/>
    <mergeCell ref="R60:R61"/>
    <mergeCell ref="S60:W61"/>
    <mergeCell ref="X60:Y61"/>
    <mergeCell ref="Z60:AE61"/>
    <mergeCell ref="AF60:AH61"/>
    <mergeCell ref="AI60:AJ61"/>
    <mergeCell ref="A60:A61"/>
    <mergeCell ref="B60:H61"/>
    <mergeCell ref="I60:I61"/>
    <mergeCell ref="J60:N61"/>
    <mergeCell ref="O60:O61"/>
    <mergeCell ref="P60:Q61"/>
    <mergeCell ref="AD54:AE55"/>
    <mergeCell ref="AF54:AM55"/>
    <mergeCell ref="AN54:AT55"/>
    <mergeCell ref="A56:A59"/>
    <mergeCell ref="B56:H59"/>
    <mergeCell ref="I56:I59"/>
    <mergeCell ref="J56:AT59"/>
    <mergeCell ref="AK60:AL61"/>
    <mergeCell ref="AM60:AN61"/>
    <mergeCell ref="AO60:AP61"/>
    <mergeCell ref="AQ60:AR61"/>
    <mergeCell ref="AS60:AT61"/>
    <mergeCell ref="A54:A55"/>
    <mergeCell ref="B54:H55"/>
    <mergeCell ref="I54:I55"/>
    <mergeCell ref="J54:N55"/>
    <mergeCell ref="O54:P55"/>
    <mergeCell ref="Q54:X55"/>
    <mergeCell ref="Y54:AC55"/>
    <mergeCell ref="AF50:AH53"/>
    <mergeCell ref="AI50:AJ53"/>
    <mergeCell ref="S50:T53"/>
    <mergeCell ref="U50:V53"/>
    <mergeCell ref="W50:X53"/>
    <mergeCell ref="Y50:Z53"/>
    <mergeCell ref="AA50:AB53"/>
    <mergeCell ref="AC50:AE51"/>
    <mergeCell ref="A50:A53"/>
    <mergeCell ref="B50:H53"/>
    <mergeCell ref="I50:I53"/>
    <mergeCell ref="J50:M51"/>
    <mergeCell ref="N50:P53"/>
    <mergeCell ref="Q50:R53"/>
    <mergeCell ref="AS50:AT53"/>
    <mergeCell ref="J52:M53"/>
    <mergeCell ref="AC52:AE53"/>
    <mergeCell ref="AK50:AL53"/>
    <mergeCell ref="AM50:AN53"/>
    <mergeCell ref="AO50:AP53"/>
    <mergeCell ref="AQ50:AR53"/>
    <mergeCell ref="A45:A49"/>
    <mergeCell ref="B45:D45"/>
    <mergeCell ref="E45:H45"/>
    <mergeCell ref="J45:AT45"/>
    <mergeCell ref="B46:H49"/>
    <mergeCell ref="I46:I49"/>
    <mergeCell ref="K46:T46"/>
    <mergeCell ref="J47:AF49"/>
    <mergeCell ref="AG48:AI49"/>
    <mergeCell ref="AJ48:AT49"/>
    <mergeCell ref="AF36:AT38"/>
    <mergeCell ref="A39:A44"/>
    <mergeCell ref="B39:D39"/>
    <mergeCell ref="E39:H39"/>
    <mergeCell ref="J39:AT39"/>
    <mergeCell ref="B40:H42"/>
    <mergeCell ref="I40:I44"/>
    <mergeCell ref="K40:T40"/>
    <mergeCell ref="J41:AF44"/>
    <mergeCell ref="AG41:AI42"/>
    <mergeCell ref="AJ41:AT42"/>
    <mergeCell ref="B43:H44"/>
    <mergeCell ref="AG43:AI44"/>
    <mergeCell ref="AJ43:AT44"/>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s>
  <phoneticPr fontId="8"/>
  <dataValidations count="5">
    <dataValidation type="list" allowBlank="1" showInputMessage="1" showErrorMessage="1" sqref="AN65:AS65" xr:uid="{4B6AF26A-C6F3-4249-B26B-A7983FB7AAA3}">
      <formula1>"はい,いいえ"</formula1>
    </dataValidation>
    <dataValidation type="list" allowBlank="1" showInputMessage="1" showErrorMessage="1" sqref="R4:AH6" xr:uid="{23104BEC-9AAC-4B47-AAB5-B70C01D7E411}">
      <formula1>"法人⇔個人,代表者変更（個人）.期限切再申請,その他組織変更"</formula1>
    </dataValidation>
    <dataValidation type="list" allowBlank="1" showInputMessage="1" showErrorMessage="1" sqref="R1:AH3" xr:uid="{B2A8303B-BCDF-4C80-A36A-EBCA51D04A0A}">
      <formula1>"新規免許取得,他協会より加入,自社供託,転入"</formula1>
    </dataValidation>
    <dataValidation type="list" allowBlank="1" showInputMessage="1" showErrorMessage="1" sqref="J62:N62 L65:N65 K68:N68" xr:uid="{4F2E1D7B-33A4-4D77-B67C-8D321AA565D9}">
      <formula1>"知事,大臣"</formula1>
    </dataValidation>
    <dataValidation allowBlank="1" showInputMessage="1" showErrorMessage="1" sqref="AI24 AM24 AQ24 J27:AT27 J33:AA33 J39:AT39 J45:AT45 J69" xr:uid="{5341013A-08A0-4691-B090-ED91D65432B5}"/>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90CA-8B7B-4604-83DA-75597314B332}">
  <dimension ref="A3:X35"/>
  <sheetViews>
    <sheetView showGridLines="0" zoomScaleNormal="100" zoomScaleSheetLayoutView="100" workbookViewId="0">
      <selection activeCell="Z36" sqref="Z36"/>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1471" t="s">
        <v>1287</v>
      </c>
      <c r="C3" s="1471"/>
      <c r="D3" s="1471"/>
      <c r="E3" s="1471"/>
      <c r="F3" s="1471"/>
      <c r="G3" s="1471"/>
      <c r="H3" s="1471"/>
      <c r="I3" s="1471"/>
      <c r="J3" s="1471"/>
      <c r="K3" s="1471"/>
      <c r="L3" s="1471"/>
      <c r="M3" s="1471"/>
      <c r="N3" s="1471"/>
      <c r="O3" s="1471"/>
      <c r="P3" s="1471"/>
      <c r="Q3" s="1471"/>
      <c r="R3" s="1471"/>
      <c r="S3" s="1471"/>
      <c r="T3" s="1471"/>
      <c r="U3" s="1471"/>
      <c r="V3" s="1471"/>
      <c r="W3" s="1471"/>
      <c r="X3" s="407"/>
    </row>
    <row r="4" spans="1:24" ht="13.5" customHeight="1">
      <c r="A4" s="407"/>
      <c r="B4" s="1471"/>
      <c r="C4" s="1471"/>
      <c r="D4" s="1471"/>
      <c r="E4" s="1471"/>
      <c r="F4" s="1471"/>
      <c r="G4" s="1471"/>
      <c r="H4" s="1471"/>
      <c r="I4" s="1471"/>
      <c r="J4" s="1471"/>
      <c r="K4" s="1471"/>
      <c r="L4" s="1471"/>
      <c r="M4" s="1471"/>
      <c r="N4" s="1471"/>
      <c r="O4" s="1471"/>
      <c r="P4" s="1471"/>
      <c r="Q4" s="1471"/>
      <c r="R4" s="1471"/>
      <c r="S4" s="1471"/>
      <c r="T4" s="1471"/>
      <c r="U4" s="1471"/>
      <c r="V4" s="1471"/>
      <c r="W4" s="1471"/>
      <c r="X4" s="407"/>
    </row>
    <row r="5" spans="1:24" ht="13.5" customHeight="1">
      <c r="A5" s="407"/>
      <c r="B5" s="1471"/>
      <c r="C5" s="1471"/>
      <c r="D5" s="1471"/>
      <c r="E5" s="1471"/>
      <c r="F5" s="1471"/>
      <c r="G5" s="1471"/>
      <c r="H5" s="1471"/>
      <c r="I5" s="1471"/>
      <c r="J5" s="1471"/>
      <c r="K5" s="1471"/>
      <c r="L5" s="1471"/>
      <c r="M5" s="1471"/>
      <c r="N5" s="1471"/>
      <c r="O5" s="1471"/>
      <c r="P5" s="1471"/>
      <c r="Q5" s="1471"/>
      <c r="R5" s="1471"/>
      <c r="S5" s="1471"/>
      <c r="T5" s="1471"/>
      <c r="U5" s="1471"/>
      <c r="V5" s="1471"/>
      <c r="W5" s="1471"/>
      <c r="X5" s="407"/>
    </row>
    <row r="6" spans="1:24">
      <c r="B6" s="1471"/>
      <c r="C6" s="1471"/>
      <c r="D6" s="1471"/>
      <c r="E6" s="1471"/>
      <c r="F6" s="1471"/>
      <c r="G6" s="1471"/>
      <c r="H6" s="1471"/>
      <c r="I6" s="1471"/>
      <c r="J6" s="1471"/>
      <c r="K6" s="1471"/>
      <c r="L6" s="1471"/>
      <c r="M6" s="1471"/>
      <c r="N6" s="1471"/>
      <c r="O6" s="1471"/>
      <c r="P6" s="1471"/>
      <c r="Q6" s="1471"/>
      <c r="R6" s="1471"/>
      <c r="S6" s="1471"/>
      <c r="T6" s="1471"/>
      <c r="U6" s="1471"/>
      <c r="V6" s="1471"/>
      <c r="W6" s="1471"/>
    </row>
    <row r="9" spans="1:24" ht="23.25" customHeight="1">
      <c r="A9" s="33"/>
      <c r="B9" s="33"/>
      <c r="C9" s="1472" t="s">
        <v>1288</v>
      </c>
      <c r="D9" s="1472"/>
      <c r="E9" s="1472"/>
      <c r="F9" s="1472"/>
      <c r="G9" s="1472"/>
      <c r="H9" s="1472"/>
      <c r="I9" s="1472"/>
      <c r="J9" s="1472"/>
      <c r="K9" s="1472"/>
      <c r="L9" s="1472"/>
      <c r="M9" s="1472"/>
      <c r="N9" s="1472"/>
      <c r="O9" s="1472"/>
      <c r="P9" s="1472"/>
      <c r="Q9" s="1472"/>
      <c r="R9" s="1472"/>
      <c r="S9" s="1472"/>
      <c r="T9" s="1472"/>
      <c r="U9" s="1472"/>
      <c r="V9" s="1472"/>
      <c r="W9" s="33"/>
    </row>
    <row r="10" spans="1:24" ht="17.25">
      <c r="A10" s="33"/>
      <c r="B10" s="408"/>
      <c r="C10" s="408"/>
      <c r="D10" s="408"/>
      <c r="E10" s="408"/>
      <c r="F10" s="408"/>
      <c r="G10" s="408"/>
      <c r="H10" s="408"/>
      <c r="I10" s="408"/>
      <c r="J10" s="408"/>
      <c r="K10" s="408"/>
      <c r="L10" s="408"/>
      <c r="M10" s="408"/>
      <c r="N10" s="408"/>
      <c r="O10" s="408"/>
      <c r="P10" s="408"/>
      <c r="Q10" s="408"/>
      <c r="R10" s="408"/>
      <c r="S10" s="408"/>
      <c r="T10" s="408"/>
      <c r="U10" s="408"/>
      <c r="V10" s="408"/>
      <c r="W10" s="33"/>
    </row>
    <row r="11" spans="1:24">
      <c r="C11" s="143"/>
      <c r="D11" s="143"/>
      <c r="E11" s="143"/>
      <c r="F11" s="143"/>
      <c r="G11" s="143"/>
      <c r="H11" s="143"/>
      <c r="I11" s="143"/>
      <c r="J11" s="143"/>
      <c r="K11" s="143"/>
      <c r="L11" s="143"/>
      <c r="M11" s="143"/>
      <c r="N11" s="143"/>
      <c r="O11" s="143"/>
      <c r="P11" s="143"/>
      <c r="Q11" s="143"/>
      <c r="R11" s="143"/>
      <c r="S11" s="143"/>
      <c r="T11" s="143"/>
      <c r="U11" s="143"/>
      <c r="V11" s="143"/>
    </row>
    <row r="12" spans="1:24" ht="18.75" customHeight="1">
      <c r="C12" s="143"/>
      <c r="D12" s="499" t="s">
        <v>1289</v>
      </c>
      <c r="E12" s="499"/>
      <c r="F12" s="499"/>
      <c r="G12" s="499"/>
      <c r="H12" s="499"/>
      <c r="I12" s="499"/>
      <c r="J12" s="499"/>
      <c r="K12" s="499"/>
      <c r="L12" s="499"/>
      <c r="M12" s="499"/>
      <c r="N12" s="499"/>
      <c r="O12" s="499"/>
      <c r="P12" s="499"/>
      <c r="Q12" s="499"/>
      <c r="R12" s="499"/>
      <c r="S12" s="499"/>
      <c r="T12" s="499"/>
      <c r="U12" s="499"/>
      <c r="V12" s="143"/>
    </row>
    <row r="13" spans="1:24">
      <c r="C13" s="143"/>
      <c r="D13" s="143"/>
      <c r="E13" s="143"/>
      <c r="F13" s="143"/>
      <c r="G13" s="143"/>
      <c r="H13" s="143"/>
      <c r="I13" s="143"/>
      <c r="J13" s="143"/>
      <c r="K13" s="143"/>
      <c r="L13" s="143"/>
      <c r="M13" s="143"/>
      <c r="N13" s="143"/>
      <c r="O13" s="143"/>
      <c r="P13" s="143"/>
      <c r="Q13" s="143"/>
      <c r="R13" s="143"/>
      <c r="S13" s="143"/>
      <c r="T13" s="143"/>
      <c r="U13" s="143"/>
    </row>
    <row r="15" spans="1:24">
      <c r="O15" s="1473" t="str">
        <f>'01.入会申込書'!AN25</f>
        <v>令和</v>
      </c>
      <c r="P15" s="1473"/>
      <c r="Q15" s="1473" t="str">
        <f>'01.入会申込書'!AP25</f>
        <v/>
      </c>
      <c r="R15" s="1473" t="s">
        <v>92</v>
      </c>
      <c r="S15" s="1473" t="str">
        <f>'01.入会申込書'!AT25</f>
        <v/>
      </c>
      <c r="T15" s="1473" t="s">
        <v>91</v>
      </c>
      <c r="U15" s="1473" t="str">
        <f>'01.入会申込書'!AX25</f>
        <v/>
      </c>
      <c r="V15" s="1473" t="s">
        <v>505</v>
      </c>
    </row>
    <row r="16" spans="1:24">
      <c r="O16" s="1473"/>
      <c r="P16" s="1473"/>
      <c r="Q16" s="1473"/>
      <c r="R16" s="1473"/>
      <c r="S16" s="1473"/>
      <c r="T16" s="1473"/>
      <c r="U16" s="1473"/>
      <c r="V16" s="1473"/>
    </row>
    <row r="18" spans="3:22">
      <c r="C18" s="1473" t="s">
        <v>1290</v>
      </c>
      <c r="D18" s="1473"/>
      <c r="E18" s="1473"/>
      <c r="F18" s="140"/>
      <c r="G18" s="1475">
        <f>'01.入会申込書'!M45</f>
        <v>0</v>
      </c>
      <c r="H18" s="1475"/>
      <c r="I18" s="1475"/>
      <c r="J18" s="1475"/>
      <c r="K18" s="1475"/>
      <c r="L18" s="1475"/>
      <c r="M18" s="1475"/>
      <c r="N18" s="1475"/>
      <c r="O18" s="1475"/>
      <c r="P18" s="1475"/>
      <c r="Q18" s="1475"/>
      <c r="R18" s="1475"/>
      <c r="S18" s="1475"/>
      <c r="T18" s="1475"/>
      <c r="U18" s="1475"/>
      <c r="V18" s="1475"/>
    </row>
    <row r="19" spans="3:22">
      <c r="C19" s="1473"/>
      <c r="D19" s="1473"/>
      <c r="E19" s="1473"/>
      <c r="F19" s="140"/>
      <c r="G19" s="1475"/>
      <c r="H19" s="1475"/>
      <c r="I19" s="1475"/>
      <c r="J19" s="1475"/>
      <c r="K19" s="1475"/>
      <c r="L19" s="1475"/>
      <c r="M19" s="1475"/>
      <c r="N19" s="1475"/>
      <c r="O19" s="1475"/>
      <c r="P19" s="1475"/>
      <c r="Q19" s="1475"/>
      <c r="R19" s="1475"/>
      <c r="S19" s="1475"/>
      <c r="T19" s="1475"/>
      <c r="U19" s="1475"/>
      <c r="V19" s="1475"/>
    </row>
    <row r="20" spans="3:22">
      <c r="C20" s="1473" t="s">
        <v>494</v>
      </c>
      <c r="D20" s="1473"/>
      <c r="E20" s="1473"/>
      <c r="F20" s="140"/>
      <c r="G20" s="1475">
        <f>'01.入会申込書'!M47</f>
        <v>0</v>
      </c>
      <c r="H20" s="1475"/>
      <c r="I20" s="1475"/>
      <c r="J20" s="1475"/>
      <c r="K20" s="1475"/>
      <c r="L20" s="1475"/>
      <c r="M20" s="1475"/>
      <c r="N20" s="1475"/>
      <c r="O20" s="1475"/>
      <c r="P20" s="1475"/>
      <c r="Q20" s="1475"/>
      <c r="R20" s="1475"/>
      <c r="S20" s="1475"/>
      <c r="T20" s="1475"/>
      <c r="U20" s="1475"/>
      <c r="V20" s="1475"/>
    </row>
    <row r="21" spans="3:22">
      <c r="C21" s="1473"/>
      <c r="D21" s="1473"/>
      <c r="E21" s="1473"/>
      <c r="F21" s="140"/>
      <c r="G21" s="1475"/>
      <c r="H21" s="1475"/>
      <c r="I21" s="1475"/>
      <c r="J21" s="1475"/>
      <c r="K21" s="1475"/>
      <c r="L21" s="1475"/>
      <c r="M21" s="1475"/>
      <c r="N21" s="1475"/>
      <c r="O21" s="1475"/>
      <c r="P21" s="1475"/>
      <c r="Q21" s="1475"/>
      <c r="R21" s="1475"/>
      <c r="S21" s="1475"/>
      <c r="T21" s="1475"/>
      <c r="U21" s="1475"/>
      <c r="V21" s="1475"/>
    </row>
    <row r="22" spans="3:22">
      <c r="C22" s="1473"/>
      <c r="D22" s="1473"/>
      <c r="E22" s="1473"/>
      <c r="F22" s="140"/>
      <c r="G22" s="1475"/>
      <c r="H22" s="1475"/>
      <c r="I22" s="1475"/>
      <c r="J22" s="1475"/>
      <c r="K22" s="1475"/>
      <c r="L22" s="1475"/>
      <c r="M22" s="1475"/>
      <c r="N22" s="1475"/>
      <c r="O22" s="1475"/>
      <c r="P22" s="1475"/>
      <c r="Q22" s="1475"/>
      <c r="R22" s="1475"/>
      <c r="S22" s="1475"/>
      <c r="T22" s="1475"/>
      <c r="U22" s="1475"/>
      <c r="V22" s="1475"/>
    </row>
    <row r="23" spans="3:22">
      <c r="C23" s="1473"/>
      <c r="D23" s="1473"/>
      <c r="E23" s="1473"/>
      <c r="F23" s="140"/>
      <c r="G23" s="1475"/>
      <c r="H23" s="1475"/>
      <c r="I23" s="1475"/>
      <c r="J23" s="1475"/>
      <c r="K23" s="1475"/>
      <c r="L23" s="1475"/>
      <c r="M23" s="1475"/>
      <c r="N23" s="1475"/>
      <c r="O23" s="1475"/>
      <c r="P23" s="1475"/>
      <c r="Q23" s="1475"/>
      <c r="R23" s="1475"/>
      <c r="S23" s="1475"/>
      <c r="T23" s="1475"/>
      <c r="U23" s="1475"/>
      <c r="V23" s="1475"/>
    </row>
    <row r="24" spans="3:22">
      <c r="C24" s="409"/>
      <c r="D24" s="409"/>
      <c r="E24" s="409"/>
      <c r="F24" s="409"/>
      <c r="G24" s="409"/>
      <c r="H24" s="409"/>
      <c r="I24" s="409"/>
      <c r="J24" s="409"/>
      <c r="K24" s="409"/>
      <c r="L24" s="409"/>
      <c r="M24" s="409"/>
      <c r="N24" s="409"/>
      <c r="O24" s="409"/>
      <c r="P24" s="409"/>
      <c r="Q24" s="409"/>
      <c r="R24" s="409"/>
      <c r="S24" s="409"/>
      <c r="T24" s="409"/>
      <c r="U24" s="409"/>
      <c r="V24" s="409"/>
    </row>
    <row r="26" spans="3:22">
      <c r="C26" s="1477" t="s">
        <v>1291</v>
      </c>
      <c r="D26" s="1477"/>
      <c r="E26" s="1477"/>
      <c r="F26" s="410"/>
      <c r="G26" s="1478">
        <f>'01.入会申込書'!M52</f>
        <v>0</v>
      </c>
      <c r="H26" s="1478"/>
      <c r="I26" s="1478"/>
      <c r="J26" s="1478"/>
      <c r="K26" s="1478"/>
      <c r="L26" s="1478"/>
      <c r="M26" s="1478"/>
      <c r="N26" s="1478"/>
      <c r="O26" s="1478"/>
      <c r="P26" s="1478"/>
      <c r="Q26" s="1478"/>
      <c r="R26" s="1478"/>
      <c r="S26" s="1478"/>
      <c r="T26" s="1478"/>
      <c r="U26" s="1478"/>
      <c r="V26" s="1478"/>
    </row>
    <row r="27" spans="3:22">
      <c r="C27" s="1477" t="s">
        <v>1292</v>
      </c>
      <c r="D27" s="1477"/>
      <c r="E27" s="1477"/>
      <c r="F27" s="410"/>
      <c r="G27" s="1478"/>
      <c r="H27" s="1478"/>
      <c r="I27" s="1478"/>
      <c r="J27" s="1478"/>
      <c r="K27" s="1478"/>
      <c r="L27" s="1478"/>
      <c r="M27" s="1478"/>
      <c r="N27" s="1478"/>
      <c r="O27" s="1478"/>
      <c r="P27" s="1478"/>
      <c r="Q27" s="1478"/>
      <c r="R27" s="1478"/>
      <c r="S27" s="1478"/>
      <c r="T27" s="1478"/>
      <c r="U27" s="1478"/>
      <c r="V27" s="1478"/>
    </row>
    <row r="28" spans="3:22">
      <c r="C28" s="411"/>
      <c r="D28" s="411"/>
      <c r="E28" s="411"/>
      <c r="F28" s="411"/>
      <c r="G28" s="262"/>
      <c r="H28" s="262"/>
      <c r="I28" s="262"/>
      <c r="J28" s="262"/>
      <c r="K28" s="262"/>
      <c r="L28" s="262"/>
      <c r="M28" s="409"/>
      <c r="N28" s="409"/>
      <c r="O28" s="409"/>
      <c r="P28" s="409"/>
      <c r="Q28" s="262"/>
      <c r="R28" s="409"/>
      <c r="S28" s="409"/>
      <c r="T28" s="262"/>
      <c r="U28" s="409"/>
      <c r="V28" s="409"/>
    </row>
    <row r="30" spans="3:22" ht="13.5" customHeight="1">
      <c r="C30" s="1474" t="s">
        <v>1293</v>
      </c>
      <c r="D30" s="1474"/>
      <c r="E30" s="1474"/>
      <c r="F30" s="2"/>
      <c r="G30" s="1475">
        <f>'01.入会申込書'!M35</f>
        <v>0</v>
      </c>
      <c r="H30" s="1475"/>
      <c r="I30" s="1475"/>
      <c r="J30" s="1475"/>
      <c r="K30" s="1475"/>
      <c r="L30" s="1475"/>
      <c r="M30" s="1475"/>
      <c r="N30" s="1475"/>
      <c r="O30" s="1475"/>
      <c r="P30" s="1475"/>
      <c r="Q30" s="1475"/>
      <c r="R30" s="1475"/>
      <c r="S30" s="1475"/>
      <c r="T30" s="1475"/>
      <c r="U30" s="1475"/>
      <c r="V30" s="1475"/>
    </row>
    <row r="31" spans="3:22">
      <c r="C31" s="1474"/>
      <c r="D31" s="1474"/>
      <c r="E31" s="1474"/>
      <c r="F31" s="412"/>
      <c r="G31" s="1475"/>
      <c r="H31" s="1475"/>
      <c r="I31" s="1475"/>
      <c r="J31" s="1475"/>
      <c r="K31" s="1475"/>
      <c r="L31" s="1475"/>
      <c r="M31" s="1475"/>
      <c r="N31" s="1475"/>
      <c r="O31" s="1475"/>
      <c r="P31" s="1475"/>
      <c r="Q31" s="1475"/>
      <c r="R31" s="1475"/>
      <c r="S31" s="1475"/>
      <c r="T31" s="1475"/>
      <c r="U31" s="1475"/>
      <c r="V31" s="1475"/>
    </row>
    <row r="32" spans="3:22">
      <c r="C32" s="1474"/>
      <c r="D32" s="1474"/>
      <c r="E32" s="1474"/>
      <c r="F32" s="412"/>
      <c r="G32" s="1475"/>
      <c r="H32" s="1475"/>
      <c r="I32" s="1475"/>
      <c r="J32" s="1475"/>
      <c r="K32" s="1475"/>
      <c r="L32" s="1475"/>
      <c r="M32" s="1475"/>
      <c r="N32" s="1475"/>
      <c r="O32" s="1475"/>
      <c r="P32" s="1475"/>
      <c r="Q32" s="1475"/>
      <c r="R32" s="1475"/>
      <c r="S32" s="1475"/>
      <c r="T32" s="1475"/>
      <c r="U32" s="1475"/>
      <c r="V32" s="1475"/>
    </row>
    <row r="33" spans="3:22">
      <c r="C33" s="537" t="s">
        <v>1294</v>
      </c>
      <c r="D33" s="537"/>
      <c r="E33" s="537"/>
      <c r="F33" s="2"/>
      <c r="G33" s="1476">
        <f>'01.入会申込書'!M39</f>
        <v>0</v>
      </c>
      <c r="H33" s="1476"/>
      <c r="I33" s="1476"/>
      <c r="J33" s="1476"/>
      <c r="K33" s="1476"/>
      <c r="L33" s="1476"/>
      <c r="M33" s="1476"/>
      <c r="N33" s="1476"/>
      <c r="O33" s="1476"/>
      <c r="P33" s="1476"/>
      <c r="Q33" s="1476"/>
      <c r="R33" s="1476"/>
      <c r="S33" s="1476"/>
      <c r="T33" s="1476"/>
      <c r="U33" s="1476"/>
      <c r="V33" s="1476"/>
    </row>
    <row r="34" spans="3:22">
      <c r="C34" s="537"/>
      <c r="D34" s="537"/>
      <c r="E34" s="537"/>
      <c r="F34" s="2"/>
      <c r="G34" s="1476"/>
      <c r="H34" s="1476"/>
      <c r="I34" s="1476"/>
      <c r="J34" s="1476"/>
      <c r="K34" s="1476"/>
      <c r="L34" s="1476"/>
      <c r="M34" s="1476"/>
      <c r="N34" s="1476"/>
      <c r="O34" s="1476"/>
      <c r="P34" s="1476"/>
      <c r="Q34" s="1476"/>
      <c r="R34" s="1476"/>
      <c r="S34" s="1476"/>
      <c r="T34" s="1476"/>
      <c r="U34" s="1476"/>
      <c r="V34" s="1476"/>
    </row>
    <row r="35" spans="3:22">
      <c r="C35" s="262"/>
      <c r="D35" s="262"/>
      <c r="E35" s="262"/>
      <c r="F35" s="262"/>
      <c r="G35" s="262"/>
      <c r="H35" s="262"/>
      <c r="I35" s="262"/>
      <c r="J35" s="262"/>
      <c r="K35" s="262"/>
      <c r="L35" s="262"/>
      <c r="M35" s="262"/>
      <c r="N35" s="262"/>
      <c r="O35" s="262"/>
      <c r="P35" s="262"/>
      <c r="Q35" s="262"/>
      <c r="R35" s="262"/>
      <c r="S35" s="262"/>
      <c r="T35" s="262"/>
      <c r="U35" s="262"/>
      <c r="V35" s="262"/>
    </row>
  </sheetData>
  <sheetProtection sheet="1" objects="1" scenarios="1"/>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3430-C8C5-4939-B9B0-672EA0EAC947}">
  <dimension ref="A1:M60"/>
  <sheetViews>
    <sheetView showGridLines="0" showZeros="0" zoomScaleNormal="100" workbookViewId="0">
      <selection sqref="A1:L12"/>
    </sheetView>
  </sheetViews>
  <sheetFormatPr defaultColWidth="9.75" defaultRowHeight="24" customHeight="1"/>
  <cols>
    <col min="1" max="12" width="7.5" style="46" customWidth="1"/>
    <col min="13" max="16384" width="9.75" style="46"/>
  </cols>
  <sheetData>
    <row r="1" spans="1:13" ht="27" customHeight="1">
      <c r="A1" s="1480" t="s">
        <v>1295</v>
      </c>
      <c r="B1" s="1480"/>
      <c r="C1" s="1480"/>
      <c r="D1" s="1480"/>
      <c r="E1" s="1480"/>
      <c r="F1" s="1480"/>
      <c r="G1" s="1480"/>
      <c r="H1" s="1480"/>
      <c r="I1" s="1480"/>
      <c r="J1" s="1480"/>
      <c r="K1" s="1480"/>
      <c r="L1" s="1480"/>
      <c r="M1" s="413"/>
    </row>
    <row r="2" spans="1:13" ht="27" customHeight="1">
      <c r="A2" s="1480"/>
      <c r="B2" s="1480"/>
      <c r="C2" s="1480"/>
      <c r="D2" s="1480"/>
      <c r="E2" s="1480"/>
      <c r="F2" s="1480"/>
      <c r="G2" s="1480"/>
      <c r="H2" s="1480"/>
      <c r="I2" s="1480"/>
      <c r="J2" s="1480"/>
      <c r="K2" s="1480"/>
      <c r="L2" s="1480"/>
      <c r="M2" s="413"/>
    </row>
    <row r="3" spans="1:13" s="418" customFormat="1" ht="66" customHeight="1">
      <c r="A3" s="414"/>
      <c r="B3" s="414"/>
      <c r="C3" s="414"/>
      <c r="D3" s="414"/>
      <c r="E3" s="414"/>
      <c r="F3" s="415" t="s">
        <v>541</v>
      </c>
      <c r="G3" s="416" t="str">
        <f>'01.入会申込書'!AP25</f>
        <v/>
      </c>
      <c r="H3" s="415" t="s">
        <v>176</v>
      </c>
      <c r="I3" s="416" t="str">
        <f>'01.入会申込書'!AT25</f>
        <v/>
      </c>
      <c r="J3" s="415" t="s">
        <v>177</v>
      </c>
      <c r="K3" s="416" t="str">
        <f>'01.入会申込書'!AX25</f>
        <v/>
      </c>
      <c r="L3" s="415" t="s">
        <v>178</v>
      </c>
      <c r="M3" s="417"/>
    </row>
    <row r="4" spans="1:13" s="418" customFormat="1" ht="18" customHeight="1">
      <c r="A4" s="1481" t="s">
        <v>661</v>
      </c>
      <c r="B4" s="1481"/>
      <c r="C4" s="1482" t="s">
        <v>1296</v>
      </c>
      <c r="D4" s="1482"/>
      <c r="E4" s="1482"/>
      <c r="F4" s="420"/>
      <c r="G4" s="420"/>
      <c r="H4" s="420"/>
      <c r="I4" s="420"/>
      <c r="J4" s="420"/>
      <c r="K4" s="420"/>
      <c r="L4" s="420"/>
    </row>
    <row r="5" spans="1:13" s="418" customFormat="1" ht="18" customHeight="1">
      <c r="A5" s="1481" t="s">
        <v>661</v>
      </c>
      <c r="B5" s="1481"/>
      <c r="C5" s="1482" t="s">
        <v>1297</v>
      </c>
      <c r="D5" s="1482"/>
      <c r="E5" s="1482"/>
      <c r="F5" s="420" t="s">
        <v>1298</v>
      </c>
      <c r="G5" s="420"/>
      <c r="H5" s="420"/>
      <c r="I5" s="420"/>
      <c r="J5" s="420"/>
      <c r="K5" s="420"/>
      <c r="L5" s="420"/>
    </row>
    <row r="6" spans="1:13" s="418" customFormat="1" ht="18" customHeight="1">
      <c r="A6" s="1481" t="s">
        <v>1299</v>
      </c>
      <c r="B6" s="1481"/>
      <c r="C6" s="1482" t="s">
        <v>1300</v>
      </c>
      <c r="D6" s="1482"/>
      <c r="E6" s="1482"/>
      <c r="F6" s="420"/>
      <c r="G6" s="420"/>
      <c r="H6" s="420"/>
      <c r="I6" s="420"/>
      <c r="J6" s="420"/>
      <c r="K6" s="420"/>
      <c r="L6" s="420"/>
    </row>
    <row r="7" spans="1:13" s="418" customFormat="1" ht="24" customHeight="1">
      <c r="A7" s="421"/>
      <c r="B7" s="421"/>
      <c r="C7" s="421"/>
      <c r="D7" s="421"/>
      <c r="E7" s="421"/>
      <c r="F7" s="420"/>
      <c r="G7" s="420"/>
      <c r="H7" s="420"/>
      <c r="I7" s="420"/>
      <c r="J7" s="420"/>
      <c r="K7" s="420"/>
      <c r="L7" s="420"/>
    </row>
    <row r="8" spans="1:13" s="418" customFormat="1" ht="24" customHeight="1">
      <c r="A8" s="1482"/>
      <c r="B8" s="1482"/>
      <c r="C8" s="1482"/>
      <c r="D8" s="1482"/>
      <c r="E8" s="419" t="s">
        <v>21</v>
      </c>
      <c r="F8" s="1483">
        <f>'01.入会申込書'!M39</f>
        <v>0</v>
      </c>
      <c r="G8" s="1483"/>
      <c r="H8" s="1483"/>
      <c r="I8" s="1483"/>
      <c r="J8" s="1483"/>
      <c r="K8" s="1483"/>
      <c r="L8" s="1483"/>
    </row>
    <row r="9" spans="1:13" s="418" customFormat="1" ht="15.75" customHeight="1">
      <c r="A9" s="1482"/>
      <c r="B9" s="1482"/>
      <c r="C9" s="1482"/>
      <c r="D9" s="1482"/>
      <c r="E9" s="419"/>
      <c r="F9" s="1483"/>
      <c r="G9" s="1483"/>
      <c r="H9" s="1483"/>
      <c r="I9" s="1483"/>
      <c r="J9" s="1483"/>
      <c r="K9" s="1483"/>
      <c r="L9" s="1483"/>
    </row>
    <row r="10" spans="1:13" s="418" customFormat="1" ht="24" customHeight="1">
      <c r="A10" s="1482"/>
      <c r="B10" s="1482"/>
      <c r="C10" s="1482"/>
      <c r="D10" s="1482"/>
      <c r="E10" s="419" t="s">
        <v>538</v>
      </c>
      <c r="F10" s="1484">
        <f>'01.入会申込書'!M35</f>
        <v>0</v>
      </c>
      <c r="G10" s="1484"/>
      <c r="H10" s="1484"/>
      <c r="I10" s="1484"/>
      <c r="J10" s="1484"/>
      <c r="K10" s="1484"/>
      <c r="L10" s="1484"/>
    </row>
    <row r="11" spans="1:13" s="418" customFormat="1" ht="24" customHeight="1">
      <c r="A11" s="1482"/>
      <c r="B11" s="1482"/>
      <c r="C11" s="1482"/>
      <c r="D11" s="1482"/>
      <c r="E11" s="419" t="s">
        <v>333</v>
      </c>
      <c r="F11" s="1485">
        <f>'01.入会申込書'!M47</f>
        <v>0</v>
      </c>
      <c r="G11" s="1485"/>
      <c r="H11" s="1485"/>
      <c r="I11" s="1485"/>
      <c r="J11" s="1485"/>
      <c r="K11" s="1485"/>
      <c r="L11" s="422" t="s">
        <v>1301</v>
      </c>
    </row>
    <row r="12" spans="1:13" s="418" customFormat="1" ht="24" customHeight="1">
      <c r="A12" s="1482"/>
      <c r="B12" s="1482"/>
      <c r="C12" s="1482"/>
      <c r="D12" s="1482"/>
      <c r="E12" s="1482"/>
      <c r="F12" s="1482"/>
      <c r="G12" s="1482"/>
      <c r="H12" s="1482"/>
      <c r="I12" s="1482"/>
      <c r="J12" s="1482"/>
      <c r="K12" s="1482"/>
      <c r="L12" s="1482"/>
    </row>
    <row r="13" spans="1:13" s="418" customFormat="1" ht="26.25" customHeight="1">
      <c r="A13" s="1479" t="s">
        <v>1302</v>
      </c>
      <c r="B13" s="1479"/>
      <c r="C13" s="1479"/>
      <c r="D13" s="1479"/>
      <c r="E13" s="1479"/>
      <c r="F13" s="1479"/>
      <c r="G13" s="1479"/>
      <c r="H13" s="1479"/>
      <c r="I13" s="1479"/>
      <c r="J13" s="1479"/>
      <c r="K13" s="1479"/>
      <c r="L13" s="1479"/>
    </row>
    <row r="14" spans="1:13" s="418" customFormat="1" ht="26.25" customHeight="1">
      <c r="A14" s="1479" t="s">
        <v>1303</v>
      </c>
      <c r="B14" s="1479"/>
      <c r="C14" s="1479"/>
      <c r="D14" s="1479"/>
      <c r="E14" s="1479"/>
      <c r="F14" s="1479"/>
      <c r="G14" s="1479"/>
      <c r="H14" s="1479"/>
      <c r="I14" s="1479"/>
      <c r="J14" s="1479"/>
      <c r="K14" s="1479"/>
      <c r="L14" s="1479"/>
    </row>
    <row r="15" spans="1:13" s="418" customFormat="1" ht="26.25" customHeight="1">
      <c r="A15" s="1479" t="s">
        <v>1304</v>
      </c>
      <c r="B15" s="1479"/>
      <c r="C15" s="1479"/>
      <c r="D15" s="1479"/>
      <c r="E15" s="1479"/>
      <c r="F15" s="1479"/>
      <c r="G15" s="1479"/>
      <c r="H15" s="1479"/>
      <c r="I15" s="1479"/>
      <c r="J15" s="1479"/>
      <c r="K15" s="1479"/>
      <c r="L15" s="1479"/>
    </row>
    <row r="16" spans="1:13" s="418" customFormat="1" ht="26.25" customHeight="1">
      <c r="A16" s="1479" t="s">
        <v>1305</v>
      </c>
      <c r="B16" s="1479"/>
      <c r="C16" s="1479"/>
      <c r="D16" s="1479"/>
      <c r="E16" s="1479"/>
      <c r="F16" s="1479"/>
      <c r="G16" s="1479"/>
      <c r="H16" s="1479"/>
      <c r="I16" s="1479"/>
      <c r="J16" s="1479"/>
      <c r="K16" s="1479"/>
      <c r="L16" s="1479"/>
    </row>
    <row r="17" spans="1:12" s="418" customFormat="1" ht="6" customHeight="1">
      <c r="A17" s="423"/>
      <c r="B17" s="423"/>
      <c r="C17" s="423"/>
      <c r="D17" s="423"/>
      <c r="E17" s="423"/>
      <c r="F17" s="423"/>
      <c r="G17" s="423"/>
      <c r="H17" s="423"/>
      <c r="I17" s="423"/>
      <c r="J17" s="423"/>
      <c r="K17" s="423"/>
      <c r="L17" s="423"/>
    </row>
    <row r="18" spans="1:12" s="418" customFormat="1" ht="26.25" customHeight="1">
      <c r="A18" s="1482" t="s">
        <v>276</v>
      </c>
      <c r="B18" s="1482"/>
      <c r="C18" s="1482"/>
      <c r="D18" s="1482"/>
      <c r="E18" s="1482"/>
      <c r="F18" s="1482"/>
      <c r="G18" s="1482"/>
      <c r="H18" s="1482"/>
      <c r="I18" s="1482"/>
      <c r="J18" s="1482"/>
      <c r="K18" s="1482"/>
      <c r="L18" s="1482"/>
    </row>
    <row r="19" spans="1:12" s="418" customFormat="1" ht="9" customHeight="1">
      <c r="A19" s="1479"/>
      <c r="B19" s="1479"/>
      <c r="C19" s="1479"/>
      <c r="D19" s="1479"/>
      <c r="E19" s="1479"/>
      <c r="F19" s="1479"/>
      <c r="G19" s="1479"/>
      <c r="H19" s="1479"/>
      <c r="I19" s="1479"/>
      <c r="J19" s="1479"/>
      <c r="K19" s="1479"/>
      <c r="L19" s="1479"/>
    </row>
    <row r="20" spans="1:12" s="418" customFormat="1" ht="26.25" customHeight="1">
      <c r="A20" s="1486" t="s">
        <v>1306</v>
      </c>
      <c r="B20" s="1486"/>
      <c r="C20" s="1479"/>
      <c r="D20" s="1479"/>
      <c r="E20" s="1479"/>
      <c r="F20" s="1479"/>
      <c r="G20" s="1479"/>
      <c r="H20" s="1479"/>
      <c r="I20" s="1479"/>
      <c r="J20" s="1479"/>
      <c r="K20" s="1479"/>
      <c r="L20" s="1479"/>
    </row>
    <row r="21" spans="1:12" s="418" customFormat="1" ht="26.25" customHeight="1">
      <c r="A21" s="1486" t="s">
        <v>1307</v>
      </c>
      <c r="B21" s="1486"/>
      <c r="C21" s="1486"/>
      <c r="D21" s="1486"/>
      <c r="E21" s="1486"/>
      <c r="F21" s="1486"/>
      <c r="G21" s="1486"/>
      <c r="H21" s="1486"/>
      <c r="I21" s="1486"/>
      <c r="J21" s="1486"/>
      <c r="K21" s="1486"/>
      <c r="L21" s="1486"/>
    </row>
    <row r="22" spans="1:12" s="418" customFormat="1" ht="26.25" customHeight="1">
      <c r="A22" s="1479" t="s">
        <v>1308</v>
      </c>
      <c r="B22" s="1479"/>
      <c r="C22" s="1479"/>
      <c r="D22" s="1479"/>
      <c r="E22" s="1479"/>
      <c r="F22" s="1479"/>
      <c r="G22" s="1479"/>
      <c r="H22" s="1479"/>
      <c r="I22" s="1479"/>
      <c r="J22" s="1479"/>
      <c r="K22" s="1479"/>
      <c r="L22" s="1479"/>
    </row>
    <row r="23" spans="1:12" s="418" customFormat="1" ht="26.25" customHeight="1">
      <c r="A23" s="1479" t="s">
        <v>1309</v>
      </c>
      <c r="B23" s="1479"/>
      <c r="C23" s="1479"/>
      <c r="D23" s="1479"/>
      <c r="E23" s="1479"/>
      <c r="F23" s="1479"/>
      <c r="G23" s="1479"/>
      <c r="H23" s="1479"/>
      <c r="I23" s="1479"/>
      <c r="J23" s="1479"/>
      <c r="K23" s="1479"/>
      <c r="L23" s="1479"/>
    </row>
    <row r="24" spans="1:12" s="418" customFormat="1" ht="26.25" customHeight="1">
      <c r="A24" s="1479" t="s">
        <v>1310</v>
      </c>
      <c r="B24" s="1479"/>
      <c r="C24" s="1479"/>
      <c r="D24" s="1479"/>
      <c r="E24" s="1479"/>
      <c r="F24" s="1479"/>
      <c r="G24" s="1479"/>
      <c r="H24" s="1479"/>
      <c r="I24" s="1479"/>
      <c r="J24" s="1479"/>
      <c r="K24" s="1479"/>
      <c r="L24" s="1479"/>
    </row>
    <row r="25" spans="1:12" s="418" customFormat="1" ht="26.25" customHeight="1">
      <c r="A25" s="1479" t="s">
        <v>1311</v>
      </c>
      <c r="B25" s="1479"/>
      <c r="C25" s="1479"/>
      <c r="D25" s="1479"/>
      <c r="E25" s="1479"/>
      <c r="F25" s="1479"/>
      <c r="G25" s="1479"/>
      <c r="H25" s="1479"/>
      <c r="I25" s="1479"/>
      <c r="J25" s="1479"/>
      <c r="K25" s="1479"/>
      <c r="L25" s="1479"/>
    </row>
    <row r="26" spans="1:12" s="418" customFormat="1" ht="26.25" customHeight="1">
      <c r="A26" s="1486" t="s">
        <v>1312</v>
      </c>
      <c r="B26" s="1486"/>
      <c r="C26" s="1486"/>
      <c r="D26" s="1486"/>
      <c r="E26" s="1486"/>
      <c r="F26" s="1486"/>
      <c r="G26" s="1486"/>
      <c r="H26" s="1486"/>
      <c r="I26" s="1486"/>
      <c r="J26" s="1486"/>
      <c r="K26" s="1486"/>
      <c r="L26" s="1486"/>
    </row>
    <row r="27" spans="1:12" s="418" customFormat="1" ht="26.25" customHeight="1">
      <c r="A27" s="1486" t="s">
        <v>1313</v>
      </c>
      <c r="B27" s="1486"/>
      <c r="C27" s="1486"/>
      <c r="D27" s="1486"/>
      <c r="E27" s="1486"/>
      <c r="F27" s="1486"/>
      <c r="G27" s="1486"/>
      <c r="H27" s="1486"/>
      <c r="I27" s="1486"/>
      <c r="J27" s="1486"/>
      <c r="K27" s="1486"/>
      <c r="L27" s="1486"/>
    </row>
    <row r="28" spans="1:12" s="418" customFormat="1" ht="26.25" customHeight="1">
      <c r="A28" s="1486" t="s">
        <v>1314</v>
      </c>
      <c r="B28" s="1479"/>
      <c r="C28" s="1479"/>
      <c r="D28" s="1479"/>
      <c r="E28" s="1479"/>
      <c r="F28" s="1479"/>
      <c r="G28" s="1479"/>
      <c r="H28" s="1479"/>
      <c r="I28" s="1479"/>
      <c r="J28" s="1479"/>
      <c r="K28" s="1479"/>
      <c r="L28" s="1479"/>
    </row>
    <row r="29" spans="1:12" s="418" customFormat="1" ht="26.25" customHeight="1">
      <c r="A29" s="1479" t="s">
        <v>1315</v>
      </c>
      <c r="B29" s="1479"/>
      <c r="C29" s="1479"/>
      <c r="D29" s="1479"/>
      <c r="E29" s="1479"/>
      <c r="F29" s="1479"/>
      <c r="G29" s="1479"/>
      <c r="H29" s="1479"/>
      <c r="I29" s="1479"/>
      <c r="J29" s="1479"/>
      <c r="K29" s="1479"/>
      <c r="L29" s="1479"/>
    </row>
    <row r="30" spans="1:12" s="418" customFormat="1" ht="26.25" customHeight="1">
      <c r="A30" s="1486" t="s">
        <v>1316</v>
      </c>
      <c r="B30" s="1479"/>
      <c r="C30" s="1479"/>
      <c r="D30" s="1479"/>
      <c r="E30" s="1479"/>
      <c r="F30" s="1479"/>
      <c r="G30" s="1479"/>
      <c r="H30" s="1479"/>
      <c r="I30" s="1479"/>
      <c r="J30" s="1479"/>
      <c r="K30" s="1479"/>
      <c r="L30" s="1479"/>
    </row>
    <row r="31" spans="1:12" s="418" customFormat="1" ht="26.25" customHeight="1">
      <c r="A31" s="1486" t="s">
        <v>1317</v>
      </c>
      <c r="B31" s="1486"/>
      <c r="C31" s="1486"/>
      <c r="D31" s="1486"/>
      <c r="E31" s="1486"/>
      <c r="F31" s="1486"/>
      <c r="G31" s="1486"/>
      <c r="H31" s="1486"/>
      <c r="I31" s="1486"/>
      <c r="J31" s="1486"/>
      <c r="K31" s="1486"/>
      <c r="L31" s="1486"/>
    </row>
    <row r="32" spans="1:12" s="418" customFormat="1" ht="26.25" customHeight="1">
      <c r="A32" s="1486" t="s">
        <v>1318</v>
      </c>
      <c r="B32" s="1479"/>
      <c r="C32" s="1479"/>
      <c r="D32" s="1479"/>
      <c r="E32" s="1479"/>
      <c r="F32" s="1479"/>
      <c r="G32" s="1479"/>
      <c r="H32" s="1479"/>
      <c r="I32" s="1479"/>
      <c r="J32" s="1479"/>
      <c r="K32" s="1479"/>
      <c r="L32" s="1479"/>
    </row>
    <row r="33" spans="1:12" s="418" customFormat="1" ht="26.25" customHeight="1">
      <c r="A33" s="1487" t="s">
        <v>1319</v>
      </c>
      <c r="B33" s="1487"/>
      <c r="C33" s="1487"/>
      <c r="D33" s="1487"/>
      <c r="E33" s="1487"/>
      <c r="F33" s="1487"/>
      <c r="G33" s="1487"/>
      <c r="H33" s="1487"/>
      <c r="I33" s="1487"/>
      <c r="J33" s="1487"/>
      <c r="K33" s="1487"/>
      <c r="L33" s="1487"/>
    </row>
    <row r="34" spans="1:12" s="418" customFormat="1" ht="24" customHeight="1"/>
    <row r="35" spans="1:12" s="418" customFormat="1" ht="24" customHeight="1"/>
    <row r="36" spans="1:12" s="418" customFormat="1" ht="24" customHeight="1"/>
    <row r="37" spans="1:12" s="418" customFormat="1" ht="24" customHeight="1"/>
    <row r="38" spans="1:12" s="418" customFormat="1" ht="24" customHeight="1"/>
    <row r="39" spans="1:12" s="418" customFormat="1" ht="24" customHeight="1"/>
    <row r="40" spans="1:12" s="418" customFormat="1" ht="24" customHeight="1"/>
    <row r="41" spans="1:12" s="418" customFormat="1" ht="24" customHeight="1"/>
    <row r="42" spans="1:12" s="418" customFormat="1" ht="24" customHeight="1"/>
    <row r="43" spans="1:12" s="418" customFormat="1" ht="24" customHeight="1"/>
    <row r="44" spans="1:12" s="418" customFormat="1" ht="24" customHeight="1"/>
    <row r="45" spans="1:12" s="418" customFormat="1" ht="24" customHeight="1"/>
    <row r="46" spans="1:12" s="418" customFormat="1" ht="24" customHeight="1"/>
    <row r="47" spans="1:12" s="418" customFormat="1" ht="24" customHeight="1"/>
    <row r="48" spans="1:12" s="418" customFormat="1" ht="24" customHeight="1"/>
    <row r="49" spans="1:12" s="418" customFormat="1" ht="24" customHeight="1"/>
    <row r="50" spans="1:12" s="418" customFormat="1" ht="24" customHeight="1"/>
    <row r="51" spans="1:12" s="418" customFormat="1" ht="24" customHeight="1"/>
    <row r="52" spans="1:12" s="418" customFormat="1" ht="24" customHeight="1"/>
    <row r="53" spans="1:12" s="418" customFormat="1" ht="24" customHeight="1"/>
    <row r="54" spans="1:12" s="418" customFormat="1" ht="24" customHeight="1"/>
    <row r="55" spans="1:12" s="418" customFormat="1" ht="24" customHeight="1"/>
    <row r="56" spans="1:12" s="418" customFormat="1" ht="24" customHeight="1"/>
    <row r="57" spans="1:12" s="418" customFormat="1" ht="24" customHeight="1"/>
    <row r="58" spans="1:12" s="418" customFormat="1" ht="24" customHeight="1"/>
    <row r="59" spans="1:12" s="418" customFormat="1" ht="24" customHeight="1"/>
    <row r="60" spans="1:12" s="418" customFormat="1" ht="24" customHeight="1">
      <c r="A60" s="46"/>
      <c r="B60" s="46"/>
      <c r="C60" s="46"/>
      <c r="D60" s="46"/>
      <c r="E60" s="46"/>
      <c r="F60" s="46"/>
      <c r="G60" s="46"/>
      <c r="H60" s="46"/>
      <c r="I60" s="46"/>
      <c r="J60" s="46"/>
      <c r="K60" s="46"/>
      <c r="L60" s="46"/>
    </row>
  </sheetData>
  <sheetProtection sheet="1" objects="1" scenarios="1"/>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8"/>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1E2F-AA48-41F7-BC18-B28613F15117}">
  <dimension ref="A2:R47"/>
  <sheetViews>
    <sheetView topLeftCell="A10" zoomScaleNormal="100" workbookViewId="0">
      <selection activeCell="E40" sqref="E40:M41"/>
    </sheetView>
  </sheetViews>
  <sheetFormatPr defaultColWidth="9" defaultRowHeight="13.5"/>
  <cols>
    <col min="1" max="1" width="2.625" style="201" customWidth="1"/>
    <col min="2" max="2" width="3" style="201" customWidth="1"/>
    <col min="3" max="3" width="10.25" style="201" customWidth="1"/>
    <col min="4" max="7" width="9" style="201" customWidth="1"/>
    <col min="8" max="14" width="4.625" style="201" customWidth="1"/>
    <col min="15" max="15" width="2.625" style="201" customWidth="1"/>
    <col min="16" max="16" width="9" style="201" customWidth="1"/>
    <col min="17" max="16384" width="9" style="201"/>
  </cols>
  <sheetData>
    <row r="2" spans="1:18" ht="23.65" customHeight="1">
      <c r="B2" s="1489" t="s">
        <v>1320</v>
      </c>
      <c r="C2" s="1489"/>
      <c r="D2" s="1489"/>
      <c r="E2" s="1489"/>
      <c r="F2" s="1489"/>
      <c r="G2" s="1489"/>
      <c r="H2" s="1489"/>
      <c r="I2" s="1489"/>
      <c r="J2" s="1489"/>
      <c r="K2" s="1489"/>
      <c r="L2" s="1489"/>
      <c r="M2" s="1489"/>
      <c r="N2" s="1489"/>
      <c r="O2" s="424"/>
      <c r="P2" s="424"/>
      <c r="Q2" s="32"/>
      <c r="R2" s="32"/>
    </row>
    <row r="3" spans="1:18" ht="23.65" customHeight="1">
      <c r="B3" s="128"/>
      <c r="C3" s="128"/>
      <c r="D3" s="128"/>
      <c r="E3" s="128"/>
      <c r="F3" s="128"/>
      <c r="G3" s="128"/>
      <c r="H3" s="128"/>
      <c r="I3" s="128"/>
      <c r="J3" s="128"/>
      <c r="K3" s="128"/>
      <c r="L3" s="128"/>
      <c r="M3" s="128"/>
      <c r="N3" s="128"/>
      <c r="P3" s="32"/>
      <c r="Q3" s="32"/>
      <c r="R3" s="32"/>
    </row>
    <row r="4" spans="1:18">
      <c r="B4" s="133"/>
      <c r="C4" s="32"/>
      <c r="D4" s="32"/>
      <c r="E4" s="32"/>
      <c r="F4" s="32"/>
      <c r="G4" s="32"/>
      <c r="H4" s="32"/>
      <c r="I4" s="32"/>
      <c r="J4" s="32"/>
      <c r="K4" s="32"/>
      <c r="L4" s="32"/>
      <c r="M4" s="32"/>
      <c r="N4" s="32"/>
      <c r="O4" s="32"/>
      <c r="P4" s="32"/>
      <c r="Q4" s="32"/>
      <c r="R4" s="32"/>
    </row>
    <row r="5" spans="1:18">
      <c r="B5" s="32" t="s">
        <v>1321</v>
      </c>
      <c r="C5" s="32"/>
      <c r="D5" s="32"/>
      <c r="E5" s="32"/>
      <c r="F5" s="32"/>
      <c r="G5" s="32"/>
      <c r="H5" s="32" t="s">
        <v>1322</v>
      </c>
      <c r="I5" s="32"/>
      <c r="J5" s="129"/>
      <c r="K5" s="130"/>
      <c r="L5" s="32"/>
      <c r="M5" s="32"/>
      <c r="N5" s="32"/>
      <c r="P5" s="32"/>
      <c r="Q5" s="32"/>
      <c r="R5" s="32"/>
    </row>
    <row r="6" spans="1:18">
      <c r="B6" s="32" t="s">
        <v>1323</v>
      </c>
      <c r="C6" s="32"/>
      <c r="D6" s="32"/>
      <c r="E6" s="32"/>
      <c r="F6" s="32"/>
      <c r="G6" s="32"/>
      <c r="H6" s="32" t="s">
        <v>1322</v>
      </c>
      <c r="I6" s="32"/>
      <c r="J6" s="129"/>
      <c r="K6" s="130"/>
      <c r="L6" s="32"/>
      <c r="M6" s="32"/>
      <c r="N6" s="32"/>
      <c r="P6" s="32"/>
      <c r="Q6" s="32"/>
      <c r="R6" s="32"/>
    </row>
    <row r="7" spans="1:18">
      <c r="B7" s="32" t="s">
        <v>1324</v>
      </c>
      <c r="C7" s="32"/>
      <c r="D7" s="32"/>
      <c r="E7" s="32"/>
      <c r="F7" s="32"/>
      <c r="G7" s="32"/>
      <c r="H7" s="32" t="s">
        <v>1322</v>
      </c>
      <c r="I7" s="32"/>
      <c r="J7" s="129"/>
      <c r="K7" s="130"/>
      <c r="L7" s="32"/>
      <c r="M7" s="32"/>
      <c r="N7" s="32"/>
      <c r="P7" s="32"/>
      <c r="Q7" s="32"/>
      <c r="R7" s="32"/>
    </row>
    <row r="8" spans="1:18">
      <c r="B8" s="32"/>
      <c r="C8" s="32"/>
      <c r="D8" s="32"/>
      <c r="E8" s="32"/>
      <c r="F8" s="32"/>
      <c r="G8" s="32"/>
      <c r="H8" s="32"/>
      <c r="I8" s="32"/>
      <c r="J8" s="129"/>
      <c r="K8" s="32"/>
      <c r="L8" s="32"/>
      <c r="M8" s="32"/>
      <c r="N8" s="32"/>
      <c r="P8" s="32"/>
      <c r="Q8" s="32"/>
      <c r="R8" s="32"/>
    </row>
    <row r="9" spans="1:18">
      <c r="B9" s="32"/>
      <c r="C9" s="32"/>
      <c r="D9" s="131"/>
      <c r="E9" s="131"/>
      <c r="F9" s="131"/>
      <c r="G9" s="131"/>
      <c r="H9" s="131"/>
      <c r="I9" s="131"/>
      <c r="J9" s="131"/>
      <c r="K9" s="131"/>
      <c r="L9" s="131"/>
      <c r="M9" s="32"/>
      <c r="N9" s="32"/>
      <c r="P9" s="131"/>
      <c r="Q9" s="131"/>
      <c r="R9" s="131"/>
    </row>
    <row r="10" spans="1:18" ht="13.5" customHeight="1">
      <c r="B10" s="1488" t="s">
        <v>1325</v>
      </c>
      <c r="C10" s="1488"/>
      <c r="D10" s="1488"/>
      <c r="E10" s="1488"/>
      <c r="F10" s="1488"/>
      <c r="G10" s="1488"/>
      <c r="H10" s="1488"/>
      <c r="I10" s="1488"/>
      <c r="J10" s="1488"/>
      <c r="K10" s="1488"/>
      <c r="L10" s="1488"/>
      <c r="M10" s="1488"/>
      <c r="N10" s="1488"/>
      <c r="P10" s="131"/>
      <c r="Q10" s="131"/>
      <c r="R10" s="131"/>
    </row>
    <row r="11" spans="1:18">
      <c r="B11" s="1488"/>
      <c r="C11" s="1488"/>
      <c r="D11" s="1488"/>
      <c r="E11" s="1488"/>
      <c r="F11" s="1488"/>
      <c r="G11" s="1488"/>
      <c r="H11" s="1488"/>
      <c r="I11" s="1488"/>
      <c r="J11" s="1488"/>
      <c r="K11" s="1488"/>
      <c r="L11" s="1488"/>
      <c r="M11" s="1488"/>
      <c r="N11" s="1488"/>
      <c r="P11" s="131"/>
      <c r="Q11" s="131"/>
      <c r="R11" s="131"/>
    </row>
    <row r="12" spans="1:18">
      <c r="B12" s="1488"/>
      <c r="C12" s="1488"/>
      <c r="D12" s="1488"/>
      <c r="E12" s="1488"/>
      <c r="F12" s="1488"/>
      <c r="G12" s="1488"/>
      <c r="H12" s="1488"/>
      <c r="I12" s="1488"/>
      <c r="J12" s="1488"/>
      <c r="K12" s="1488"/>
      <c r="L12" s="1488"/>
      <c r="M12" s="1488"/>
      <c r="N12" s="1488"/>
      <c r="P12" s="349"/>
      <c r="Q12" s="349"/>
      <c r="R12" s="349"/>
    </row>
    <row r="13" spans="1:18">
      <c r="B13" s="1488"/>
      <c r="C13" s="1488"/>
      <c r="D13" s="1488"/>
      <c r="E13" s="1488"/>
      <c r="F13" s="1488"/>
      <c r="G13" s="1488"/>
      <c r="H13" s="1488"/>
      <c r="I13" s="1488"/>
      <c r="J13" s="1488"/>
      <c r="K13" s="1488"/>
      <c r="L13" s="1488"/>
      <c r="M13" s="1488"/>
      <c r="N13" s="1488"/>
      <c r="P13" s="349"/>
      <c r="Q13" s="349"/>
      <c r="R13" s="349"/>
    </row>
    <row r="14" spans="1:18">
      <c r="B14" s="350"/>
      <c r="C14" s="350"/>
      <c r="D14" s="350"/>
      <c r="E14" s="350"/>
      <c r="F14" s="350"/>
      <c r="G14" s="350"/>
      <c r="H14" s="350"/>
      <c r="I14" s="350"/>
      <c r="J14" s="350"/>
      <c r="K14" s="350"/>
      <c r="L14" s="350"/>
      <c r="M14" s="350"/>
      <c r="N14" s="350"/>
      <c r="P14" s="349"/>
      <c r="Q14" s="349"/>
      <c r="R14" s="349"/>
    </row>
    <row r="15" spans="1:18" ht="18.75" customHeight="1">
      <c r="A15" s="1490" t="s">
        <v>1326</v>
      </c>
      <c r="B15" s="1490"/>
      <c r="C15" s="1490"/>
      <c r="D15" s="1490"/>
      <c r="E15" s="1490"/>
      <c r="F15" s="1490"/>
      <c r="G15" s="1490"/>
      <c r="H15" s="1490"/>
      <c r="I15" s="1490"/>
      <c r="J15" s="1490"/>
      <c r="K15" s="1490"/>
      <c r="L15" s="1490"/>
      <c r="M15" s="1490"/>
      <c r="N15" s="1490"/>
      <c r="O15" s="1490"/>
      <c r="P15" s="349"/>
      <c r="Q15" s="349"/>
      <c r="R15" s="349"/>
    </row>
    <row r="16" spans="1:18">
      <c r="B16" s="132"/>
      <c r="C16" s="132"/>
      <c r="D16" s="132"/>
      <c r="E16" s="132"/>
      <c r="F16" s="132"/>
      <c r="G16" s="132"/>
      <c r="H16" s="132"/>
      <c r="I16" s="132"/>
      <c r="J16" s="132"/>
      <c r="K16" s="132"/>
      <c r="L16" s="132"/>
      <c r="M16" s="132"/>
      <c r="N16" s="132"/>
      <c r="P16" s="349"/>
      <c r="Q16" s="349"/>
      <c r="R16" s="349"/>
    </row>
    <row r="17" spans="2:18" ht="18.75" customHeight="1">
      <c r="B17" s="425" t="s">
        <v>1327</v>
      </c>
      <c r="C17" s="1488" t="s">
        <v>1328</v>
      </c>
      <c r="D17" s="1488"/>
      <c r="E17" s="1488"/>
      <c r="F17" s="1488"/>
      <c r="G17" s="1488"/>
      <c r="H17" s="1488"/>
      <c r="I17" s="1488"/>
      <c r="J17" s="1488"/>
      <c r="K17" s="1488"/>
      <c r="L17" s="1488"/>
      <c r="M17" s="1488"/>
      <c r="N17" s="1488"/>
      <c r="P17" s="348"/>
      <c r="Q17" s="348"/>
      <c r="R17" s="348"/>
    </row>
    <row r="18" spans="2:18">
      <c r="B18" s="425"/>
      <c r="C18" s="1488"/>
      <c r="D18" s="1488"/>
      <c r="E18" s="1488"/>
      <c r="F18" s="1488"/>
      <c r="G18" s="1488"/>
      <c r="H18" s="1488"/>
      <c r="I18" s="1488"/>
      <c r="J18" s="1488"/>
      <c r="K18" s="1488"/>
      <c r="L18" s="1488"/>
      <c r="M18" s="1488"/>
      <c r="N18" s="1488"/>
      <c r="P18" s="348"/>
      <c r="Q18" s="348"/>
      <c r="R18" s="348"/>
    </row>
    <row r="19" spans="2:18">
      <c r="B19" s="425"/>
      <c r="C19" s="1488"/>
      <c r="D19" s="1488"/>
      <c r="E19" s="1488"/>
      <c r="F19" s="1488"/>
      <c r="G19" s="1488"/>
      <c r="H19" s="1488"/>
      <c r="I19" s="1488"/>
      <c r="J19" s="1488"/>
      <c r="K19" s="1488"/>
      <c r="L19" s="1488"/>
      <c r="M19" s="1488"/>
      <c r="N19" s="1488"/>
      <c r="P19" s="348"/>
      <c r="Q19" s="348"/>
      <c r="R19" s="348"/>
    </row>
    <row r="20" spans="2:18">
      <c r="B20" s="425"/>
      <c r="C20" s="1488"/>
      <c r="D20" s="1488"/>
      <c r="E20" s="1488"/>
      <c r="F20" s="1488"/>
      <c r="G20" s="1488"/>
      <c r="H20" s="1488"/>
      <c r="I20" s="1488"/>
      <c r="J20" s="1488"/>
      <c r="K20" s="1488"/>
      <c r="L20" s="1488"/>
      <c r="M20" s="1488"/>
      <c r="N20" s="1488"/>
      <c r="P20" s="348"/>
      <c r="Q20" s="348"/>
      <c r="R20" s="348"/>
    </row>
    <row r="21" spans="2:18">
      <c r="B21" s="425"/>
      <c r="C21" s="1488"/>
      <c r="D21" s="1488"/>
      <c r="E21" s="1488"/>
      <c r="F21" s="1488"/>
      <c r="G21" s="1488"/>
      <c r="H21" s="1488"/>
      <c r="I21" s="1488"/>
      <c r="J21" s="1488"/>
      <c r="K21" s="1488"/>
      <c r="L21" s="1488"/>
      <c r="M21" s="1488"/>
      <c r="N21" s="1488"/>
      <c r="P21" s="348"/>
      <c r="Q21" s="348"/>
      <c r="R21" s="348"/>
    </row>
    <row r="22" spans="2:18">
      <c r="B22" s="425"/>
      <c r="C22" s="1488"/>
      <c r="D22" s="1488"/>
      <c r="E22" s="1488"/>
      <c r="F22" s="1488"/>
      <c r="G22" s="1488"/>
      <c r="H22" s="1488"/>
      <c r="I22" s="1488"/>
      <c r="J22" s="1488"/>
      <c r="K22" s="1488"/>
      <c r="L22" s="1488"/>
      <c r="M22" s="1488"/>
      <c r="N22" s="1488"/>
    </row>
    <row r="23" spans="2:18">
      <c r="B23" s="425"/>
      <c r="C23" s="1488"/>
      <c r="D23" s="1488"/>
      <c r="E23" s="1488"/>
      <c r="F23" s="1488"/>
      <c r="G23" s="1488"/>
      <c r="H23" s="1488"/>
      <c r="I23" s="1488"/>
      <c r="J23" s="1488"/>
      <c r="K23" s="1488"/>
      <c r="L23" s="1488"/>
      <c r="M23" s="1488"/>
      <c r="N23" s="1488"/>
      <c r="P23" s="32"/>
      <c r="Q23" s="32"/>
      <c r="R23" s="32"/>
    </row>
    <row r="24" spans="2:18" ht="13.5" customHeight="1">
      <c r="B24" s="425" t="s">
        <v>1329</v>
      </c>
      <c r="C24" s="1488" t="s">
        <v>1330</v>
      </c>
      <c r="D24" s="1488"/>
      <c r="E24" s="1488"/>
      <c r="F24" s="1488"/>
      <c r="G24" s="1488"/>
      <c r="H24" s="1488"/>
      <c r="I24" s="1488"/>
      <c r="J24" s="1488"/>
      <c r="K24" s="1488"/>
      <c r="L24" s="1488"/>
      <c r="M24" s="1488"/>
      <c r="N24" s="1488"/>
      <c r="P24" s="32"/>
      <c r="Q24" s="32"/>
      <c r="R24" s="32"/>
    </row>
    <row r="25" spans="2:18">
      <c r="B25" s="425"/>
      <c r="C25" s="1488"/>
      <c r="D25" s="1488"/>
      <c r="E25" s="1488"/>
      <c r="F25" s="1488"/>
      <c r="G25" s="1488"/>
      <c r="H25" s="1488"/>
      <c r="I25" s="1488"/>
      <c r="J25" s="1488"/>
      <c r="K25" s="1488"/>
      <c r="L25" s="1488"/>
      <c r="M25" s="1488"/>
      <c r="N25" s="1488"/>
    </row>
    <row r="26" spans="2:18">
      <c r="B26" s="425"/>
      <c r="C26" s="1488"/>
      <c r="D26" s="1488"/>
      <c r="E26" s="1488"/>
      <c r="F26" s="1488"/>
      <c r="G26" s="1488"/>
      <c r="H26" s="1488"/>
      <c r="I26" s="1488"/>
      <c r="J26" s="1488"/>
      <c r="K26" s="1488"/>
      <c r="L26" s="1488"/>
      <c r="M26" s="1488"/>
      <c r="N26" s="1488"/>
    </row>
    <row r="27" spans="2:18">
      <c r="B27" s="425"/>
      <c r="C27" s="1488"/>
      <c r="D27" s="1488"/>
      <c r="E27" s="1488"/>
      <c r="F27" s="1488"/>
      <c r="G27" s="1488"/>
      <c r="H27" s="1488"/>
      <c r="I27" s="1488"/>
      <c r="J27" s="1488"/>
      <c r="K27" s="1488"/>
      <c r="L27" s="1488"/>
      <c r="M27" s="1488"/>
      <c r="N27" s="1488"/>
    </row>
    <row r="28" spans="2:18" ht="18.75" customHeight="1">
      <c r="B28" s="425" t="s">
        <v>1331</v>
      </c>
      <c r="C28" s="1488" t="s">
        <v>1332</v>
      </c>
      <c r="D28" s="1488"/>
      <c r="E28" s="1488"/>
      <c r="F28" s="1488"/>
      <c r="G28" s="1488"/>
      <c r="H28" s="1488"/>
      <c r="I28" s="1488"/>
      <c r="J28" s="1488"/>
      <c r="K28" s="1488"/>
      <c r="L28" s="1488"/>
      <c r="M28" s="1488"/>
      <c r="N28" s="1488"/>
    </row>
    <row r="29" spans="2:18">
      <c r="B29" s="425"/>
      <c r="C29" s="1488"/>
      <c r="D29" s="1488"/>
      <c r="E29" s="1488"/>
      <c r="F29" s="1488"/>
      <c r="G29" s="1488"/>
      <c r="H29" s="1488"/>
      <c r="I29" s="1488"/>
      <c r="J29" s="1488"/>
      <c r="K29" s="1488"/>
      <c r="L29" s="1488"/>
      <c r="M29" s="1488"/>
      <c r="N29" s="1488"/>
    </row>
    <row r="30" spans="2:18">
      <c r="B30" s="134"/>
      <c r="C30" s="1488"/>
      <c r="D30" s="1488"/>
      <c r="E30" s="1488"/>
      <c r="F30" s="1488"/>
      <c r="G30" s="1488"/>
      <c r="H30" s="1488"/>
      <c r="I30" s="1488"/>
      <c r="J30" s="1488"/>
      <c r="K30" s="1488"/>
      <c r="L30" s="1488"/>
      <c r="M30" s="1488"/>
      <c r="N30" s="1488"/>
    </row>
    <row r="31" spans="2:18">
      <c r="B31" s="133"/>
      <c r="C31" s="133"/>
      <c r="D31" s="133"/>
      <c r="E31" s="133"/>
      <c r="F31" s="133"/>
      <c r="G31" s="133"/>
      <c r="H31" s="133"/>
      <c r="I31" s="133"/>
      <c r="J31" s="133"/>
      <c r="K31" s="133"/>
      <c r="L31" s="133"/>
      <c r="M31" s="1494" t="s">
        <v>1333</v>
      </c>
      <c r="N31" s="1494"/>
    </row>
    <row r="32" spans="2:18">
      <c r="B32" s="133"/>
      <c r="C32" s="133"/>
      <c r="D32" s="133"/>
      <c r="E32" s="133"/>
      <c r="F32" s="133"/>
      <c r="G32" s="133"/>
      <c r="H32" s="133"/>
      <c r="I32" s="133"/>
      <c r="J32" s="133"/>
      <c r="K32" s="133"/>
      <c r="L32" s="133"/>
      <c r="M32" s="135"/>
      <c r="N32" s="135"/>
    </row>
    <row r="33" spans="2:17">
      <c r="B33" s="133"/>
      <c r="C33" s="133"/>
      <c r="D33" s="133"/>
      <c r="E33" s="133"/>
      <c r="F33" s="133"/>
      <c r="G33" s="133"/>
      <c r="H33" s="133"/>
      <c r="I33" s="133"/>
      <c r="J33" s="133"/>
      <c r="K33" s="133"/>
      <c r="L33" s="135"/>
      <c r="M33" s="135"/>
      <c r="N33" s="135"/>
    </row>
    <row r="34" spans="2:17">
      <c r="B34" s="133"/>
      <c r="C34" s="133"/>
      <c r="D34" s="133"/>
      <c r="E34" s="133"/>
      <c r="F34" s="133"/>
      <c r="G34" s="1494" t="s">
        <v>1221</v>
      </c>
      <c r="H34" s="1494"/>
      <c r="I34" s="154" t="str">
        <f>'01.入会申込書'!AP25</f>
        <v/>
      </c>
      <c r="J34" s="154" t="s">
        <v>1120</v>
      </c>
      <c r="K34" s="154" t="str">
        <f>'01.入会申込書'!AT25</f>
        <v/>
      </c>
      <c r="L34" s="154" t="s">
        <v>1121</v>
      </c>
      <c r="M34" s="154" t="str">
        <f>'01.入会申込書'!AX25</f>
        <v/>
      </c>
      <c r="N34" s="154" t="s">
        <v>1122</v>
      </c>
    </row>
    <row r="35" spans="2:17" ht="13.5" customHeight="1">
      <c r="C35" s="134"/>
      <c r="D35" s="136"/>
      <c r="E35" s="136"/>
      <c r="F35" s="136"/>
      <c r="G35" s="137"/>
      <c r="H35" s="349"/>
      <c r="I35" s="426"/>
      <c r="J35" s="426"/>
      <c r="K35" s="426"/>
      <c r="L35" s="426"/>
      <c r="M35" s="426"/>
      <c r="N35" s="426"/>
      <c r="P35" s="134"/>
      <c r="Q35" s="134"/>
    </row>
    <row r="36" spans="2:17">
      <c r="C36" s="134"/>
      <c r="D36" s="134"/>
      <c r="E36" s="134"/>
      <c r="F36" s="134"/>
      <c r="G36" s="134"/>
      <c r="H36" s="134"/>
      <c r="I36" s="134"/>
      <c r="J36" s="134"/>
      <c r="K36" s="134"/>
      <c r="L36" s="134"/>
    </row>
    <row r="37" spans="2:17">
      <c r="C37" s="1491" t="s">
        <v>1334</v>
      </c>
      <c r="D37" s="1491"/>
      <c r="E37" s="132"/>
      <c r="F37" s="132"/>
      <c r="G37" s="132"/>
      <c r="H37" s="134"/>
      <c r="I37" s="134"/>
      <c r="J37" s="134"/>
      <c r="K37" s="134"/>
      <c r="L37" s="134"/>
    </row>
    <row r="38" spans="2:17">
      <c r="C38" s="1491"/>
      <c r="D38" s="1491"/>
      <c r="E38" s="132"/>
      <c r="F38" s="132"/>
      <c r="G38" s="132"/>
      <c r="H38" s="134"/>
      <c r="I38" s="134"/>
      <c r="J38" s="134"/>
      <c r="K38" s="134"/>
      <c r="L38" s="134"/>
    </row>
    <row r="39" spans="2:17">
      <c r="C39" s="133"/>
      <c r="D39" s="133"/>
      <c r="E39" s="133"/>
      <c r="F39" s="133"/>
      <c r="G39" s="133"/>
      <c r="H39" s="134"/>
      <c r="I39" s="134"/>
      <c r="J39" s="134"/>
      <c r="K39" s="134"/>
      <c r="L39" s="134"/>
    </row>
    <row r="40" spans="2:17" ht="18" customHeight="1">
      <c r="C40" s="1491" t="s">
        <v>1335</v>
      </c>
      <c r="D40" s="1491"/>
      <c r="E40" s="1495">
        <f>'01.入会申込書'!M39</f>
        <v>0</v>
      </c>
      <c r="F40" s="1495"/>
      <c r="G40" s="1495"/>
      <c r="H40" s="1495"/>
      <c r="I40" s="1495"/>
      <c r="J40" s="1495"/>
      <c r="K40" s="1495"/>
      <c r="L40" s="1495"/>
      <c r="M40" s="1495"/>
      <c r="N40" s="428"/>
    </row>
    <row r="41" spans="2:17" ht="18" customHeight="1">
      <c r="C41" s="1491"/>
      <c r="D41" s="1491"/>
      <c r="E41" s="1495"/>
      <c r="F41" s="1495"/>
      <c r="G41" s="1495"/>
      <c r="H41" s="1495"/>
      <c r="I41" s="1495"/>
      <c r="J41" s="1495"/>
      <c r="K41" s="1495"/>
      <c r="L41" s="1495"/>
      <c r="M41" s="1495"/>
      <c r="N41" s="428"/>
    </row>
    <row r="42" spans="2:17">
      <c r="C42" s="132"/>
      <c r="D42" s="132"/>
      <c r="E42" s="132"/>
      <c r="F42" s="132"/>
      <c r="G42" s="132"/>
      <c r="H42" s="134"/>
      <c r="I42" s="134"/>
      <c r="J42" s="134"/>
      <c r="K42" s="134"/>
      <c r="L42" s="134"/>
    </row>
    <row r="43" spans="2:17" ht="14.25" customHeight="1">
      <c r="C43" s="1491" t="s">
        <v>1336</v>
      </c>
      <c r="D43" s="1491"/>
      <c r="E43" s="1495">
        <f>'01.入会申込書'!M35</f>
        <v>0</v>
      </c>
      <c r="F43" s="1495"/>
      <c r="G43" s="1495"/>
      <c r="H43" s="1495"/>
      <c r="I43" s="1495"/>
      <c r="J43" s="1495"/>
      <c r="K43" s="1495"/>
      <c r="L43" s="1495"/>
      <c r="M43" s="1495"/>
      <c r="N43" s="427"/>
    </row>
    <row r="44" spans="2:17" ht="14.25" customHeight="1">
      <c r="C44" s="1491"/>
      <c r="D44" s="1491"/>
      <c r="E44" s="1495"/>
      <c r="F44" s="1495"/>
      <c r="G44" s="1495"/>
      <c r="H44" s="1495"/>
      <c r="I44" s="1495"/>
      <c r="J44" s="1495"/>
      <c r="K44" s="1495"/>
      <c r="L44" s="1495"/>
      <c r="M44" s="1495"/>
      <c r="N44" s="427"/>
    </row>
    <row r="45" spans="2:17">
      <c r="C45" s="132"/>
      <c r="D45" s="132"/>
      <c r="E45" s="132"/>
      <c r="F45" s="132"/>
      <c r="G45" s="132"/>
      <c r="H45" s="134"/>
      <c r="I45" s="134"/>
      <c r="J45" s="134"/>
      <c r="K45" s="134"/>
      <c r="L45" s="134"/>
    </row>
    <row r="46" spans="2:17" ht="13.5" customHeight="1">
      <c r="C46" s="1491" t="s">
        <v>1337</v>
      </c>
      <c r="D46" s="1491"/>
      <c r="E46" s="1492">
        <f>'01.入会申込書'!M47</f>
        <v>0</v>
      </c>
      <c r="F46" s="1492"/>
      <c r="G46" s="1492"/>
      <c r="H46" s="1492"/>
      <c r="I46" s="1492"/>
      <c r="J46" s="1492"/>
      <c r="K46" s="1493" t="s">
        <v>1338</v>
      </c>
      <c r="L46" s="1493"/>
      <c r="M46" s="1493"/>
      <c r="N46" s="1493"/>
    </row>
    <row r="47" spans="2:17" ht="13.5" customHeight="1">
      <c r="C47" s="1491"/>
      <c r="D47" s="1491"/>
      <c r="E47" s="1492"/>
      <c r="F47" s="1492"/>
      <c r="G47" s="1492"/>
      <c r="H47" s="1492"/>
      <c r="I47" s="1492"/>
      <c r="J47" s="1492"/>
      <c r="K47" s="1493"/>
      <c r="L47" s="1493"/>
      <c r="M47" s="1493"/>
      <c r="N47" s="1493"/>
    </row>
  </sheetData>
  <sheetProtection sheet="1" objects="1" scenarios="1"/>
  <mergeCells count="16">
    <mergeCell ref="C46:D47"/>
    <mergeCell ref="E46:J47"/>
    <mergeCell ref="K46:N47"/>
    <mergeCell ref="M31:N31"/>
    <mergeCell ref="G34:H34"/>
    <mergeCell ref="C37:D38"/>
    <mergeCell ref="C40:D41"/>
    <mergeCell ref="E40:M41"/>
    <mergeCell ref="C43:D44"/>
    <mergeCell ref="E43:M44"/>
    <mergeCell ref="C28:N30"/>
    <mergeCell ref="B2:N2"/>
    <mergeCell ref="B10:N13"/>
    <mergeCell ref="A15:O15"/>
    <mergeCell ref="C17:N23"/>
    <mergeCell ref="C24:N27"/>
  </mergeCells>
  <phoneticPr fontId="8"/>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D43"/>
  <sheetViews>
    <sheetView showGridLines="0" showZeros="0" view="pageBreakPreview" topLeftCell="A7" zoomScaleNormal="100" zoomScaleSheetLayoutView="100" workbookViewId="0">
      <selection activeCell="H18" sqref="H18:U18"/>
    </sheetView>
  </sheetViews>
  <sheetFormatPr defaultColWidth="9" defaultRowHeight="12.75"/>
  <cols>
    <col min="1" max="23" width="2.5" style="70" customWidth="1"/>
    <col min="24" max="24" width="3.375" style="70" customWidth="1"/>
    <col min="25" max="54" width="2.5" style="70" customWidth="1"/>
    <col min="55" max="55" width="2.625" style="70" customWidth="1"/>
    <col min="56" max="56" width="3.375" style="70" customWidth="1"/>
    <col min="57" max="16384" width="9" style="70"/>
  </cols>
  <sheetData>
    <row r="1" spans="1:56" ht="12.75" customHeight="1">
      <c r="W1" s="1546" t="s">
        <v>523</v>
      </c>
      <c r="X1" s="1547"/>
      <c r="Y1" s="1547"/>
      <c r="Z1" s="1547"/>
      <c r="AA1" s="1547"/>
      <c r="AB1" s="1547"/>
      <c r="AC1" s="1547"/>
      <c r="AD1" s="1547"/>
      <c r="AE1" s="1547"/>
      <c r="AF1" s="1547"/>
      <c r="AG1" s="1548"/>
      <c r="AH1" s="71"/>
    </row>
    <row r="2" spans="1:56" ht="16.5" customHeight="1" thickBot="1">
      <c r="U2" s="71"/>
      <c r="V2" s="71"/>
      <c r="W2" s="1549"/>
      <c r="X2" s="1550"/>
      <c r="Y2" s="1550"/>
      <c r="Z2" s="1550"/>
      <c r="AA2" s="1550"/>
      <c r="AB2" s="1550"/>
      <c r="AC2" s="1550"/>
      <c r="AD2" s="1550"/>
      <c r="AE2" s="1550"/>
      <c r="AF2" s="1550"/>
      <c r="AG2" s="1551"/>
      <c r="AH2" s="71"/>
      <c r="BA2" s="1500"/>
      <c r="BB2" s="1500"/>
      <c r="BC2" s="1500"/>
      <c r="BD2" s="1500"/>
    </row>
    <row r="3" spans="1:56" ht="16.5" customHeight="1"/>
    <row r="4" spans="1:56" ht="16.5" customHeight="1">
      <c r="A4" s="72" t="s">
        <v>458</v>
      </c>
      <c r="AE4" s="1543" t="s">
        <v>459</v>
      </c>
      <c r="AF4" s="1543"/>
      <c r="AG4" s="1543"/>
      <c r="AH4" s="1543"/>
      <c r="AI4" s="1543"/>
      <c r="AJ4" s="1543"/>
      <c r="AK4" s="1543"/>
      <c r="AL4" s="1543"/>
      <c r="AM4" s="1543"/>
      <c r="AN4" s="1543"/>
      <c r="AO4" s="1543"/>
      <c r="AP4" s="1543"/>
      <c r="AQ4" s="1543"/>
      <c r="AR4" s="1543"/>
      <c r="AS4" s="1543"/>
      <c r="AT4" s="1543"/>
      <c r="AU4" s="1543"/>
      <c r="AV4" s="1543"/>
      <c r="AW4" s="1543"/>
      <c r="AX4" s="1543"/>
      <c r="AY4" s="1543"/>
      <c r="AZ4" s="1543"/>
      <c r="BA4" s="1543"/>
      <c r="BB4" s="1543"/>
      <c r="BC4" s="1543"/>
      <c r="BD4" s="1543"/>
    </row>
    <row r="5" spans="1:56" ht="16.5" customHeight="1">
      <c r="B5" s="73"/>
      <c r="C5" s="73"/>
      <c r="D5" s="73"/>
      <c r="E5" s="73"/>
      <c r="F5" s="73"/>
      <c r="G5" s="73"/>
      <c r="H5" s="73"/>
      <c r="I5" s="73"/>
      <c r="K5" s="1545" t="s">
        <v>460</v>
      </c>
      <c r="L5" s="1545"/>
      <c r="M5" s="1545"/>
      <c r="N5" s="1545"/>
      <c r="O5" s="1545"/>
      <c r="P5" s="1545"/>
      <c r="Q5" s="1545"/>
      <c r="R5" s="73"/>
      <c r="S5" s="73"/>
      <c r="T5" s="73"/>
      <c r="U5" s="73"/>
      <c r="V5" s="73"/>
      <c r="W5" s="73"/>
      <c r="X5" s="73"/>
      <c r="Y5" s="73"/>
      <c r="AE5" s="1543" t="s">
        <v>461</v>
      </c>
      <c r="AF5" s="1543"/>
      <c r="AG5" s="1543"/>
      <c r="AH5" s="1543"/>
      <c r="AI5" s="1543"/>
      <c r="AJ5" s="1543"/>
      <c r="AK5" s="1543"/>
      <c r="AL5" s="1543"/>
      <c r="AM5" s="1543"/>
      <c r="AN5" s="1543"/>
      <c r="AO5" s="1543"/>
      <c r="AP5" s="1543"/>
      <c r="AQ5" s="1543"/>
      <c r="AR5" s="1543"/>
      <c r="AS5" s="1543"/>
      <c r="AT5" s="1543"/>
      <c r="AU5" s="1543"/>
      <c r="AV5" s="1543"/>
      <c r="AW5" s="1543"/>
      <c r="AX5" s="1543"/>
      <c r="AY5" s="1543"/>
      <c r="AZ5" s="1543"/>
      <c r="BA5" s="1543"/>
      <c r="BB5" s="1543"/>
      <c r="BC5" s="1543"/>
      <c r="BD5" s="1543"/>
    </row>
    <row r="6" spans="1:56" ht="16.5" customHeight="1">
      <c r="A6" s="73"/>
      <c r="B6" s="73"/>
      <c r="C6" s="73"/>
      <c r="D6" s="73"/>
      <c r="E6" s="73"/>
      <c r="F6" s="73"/>
      <c r="G6" s="73"/>
      <c r="H6" s="73"/>
      <c r="I6" s="73"/>
      <c r="J6" s="73"/>
      <c r="K6" s="1545"/>
      <c r="L6" s="1545"/>
      <c r="M6" s="1545"/>
      <c r="N6" s="1545"/>
      <c r="O6" s="1545"/>
      <c r="P6" s="1545"/>
      <c r="Q6" s="1545"/>
      <c r="R6" s="73"/>
      <c r="S6" s="73"/>
      <c r="T6" s="73"/>
      <c r="U6" s="73"/>
      <c r="V6" s="73"/>
      <c r="W6" s="73"/>
      <c r="X6" s="73"/>
      <c r="Y6" s="73"/>
      <c r="AE6" s="1543" t="s">
        <v>462</v>
      </c>
      <c r="AF6" s="1543"/>
      <c r="AG6" s="1543"/>
      <c r="AH6" s="1543"/>
      <c r="AI6" s="1543"/>
      <c r="AJ6" s="1543"/>
      <c r="AK6" s="1543"/>
      <c r="AL6" s="1543"/>
      <c r="AM6" s="1543"/>
      <c r="AN6" s="1543"/>
      <c r="AO6" s="1543"/>
      <c r="AP6" s="1543"/>
      <c r="AQ6" s="1543"/>
      <c r="AR6" s="1543"/>
      <c r="AS6" s="1543"/>
      <c r="AT6" s="1543"/>
      <c r="AU6" s="1543"/>
      <c r="AV6" s="1543"/>
      <c r="AW6" s="1543"/>
      <c r="AX6" s="1543"/>
      <c r="AY6" s="1543"/>
      <c r="AZ6" s="1543"/>
      <c r="BA6" s="1543"/>
      <c r="BB6" s="1543"/>
      <c r="BC6" s="1543"/>
      <c r="BD6" s="1543"/>
    </row>
    <row r="7" spans="1:56" ht="16.5" customHeight="1">
      <c r="A7" s="1543" t="s">
        <v>463</v>
      </c>
      <c r="B7" s="1543"/>
      <c r="C7" s="1543"/>
      <c r="D7" s="1543"/>
      <c r="E7" s="1543"/>
      <c r="F7" s="1543"/>
      <c r="G7" s="1543"/>
      <c r="H7" s="1543"/>
      <c r="I7" s="1543"/>
      <c r="J7" s="1543"/>
      <c r="K7" s="1543"/>
      <c r="L7" s="1543"/>
      <c r="M7" s="1543"/>
      <c r="N7" s="1543"/>
      <c r="O7" s="1543"/>
      <c r="P7" s="1543"/>
      <c r="Q7" s="1543"/>
      <c r="R7" s="1543"/>
      <c r="S7" s="1543"/>
      <c r="T7" s="1543"/>
      <c r="U7" s="1543"/>
      <c r="V7" s="1543"/>
      <c r="W7" s="1543"/>
      <c r="X7" s="1543"/>
      <c r="Y7" s="1543"/>
      <c r="Z7" s="1543"/>
      <c r="AA7" s="107"/>
      <c r="AE7" s="1543" t="s">
        <v>464</v>
      </c>
      <c r="AF7" s="1543"/>
      <c r="AG7" s="1543"/>
      <c r="AH7" s="1543"/>
      <c r="AI7" s="1543"/>
      <c r="AJ7" s="1543"/>
      <c r="AK7" s="1543"/>
      <c r="AL7" s="1543"/>
      <c r="AM7" s="1543"/>
      <c r="AN7" s="1543"/>
      <c r="AO7" s="1543"/>
      <c r="AP7" s="1543"/>
    </row>
    <row r="8" spans="1:56" ht="16.5" customHeight="1">
      <c r="A8" s="74" t="s">
        <v>465</v>
      </c>
      <c r="AE8" s="1544" t="s">
        <v>466</v>
      </c>
      <c r="AF8" s="1544"/>
      <c r="AG8" s="1544"/>
      <c r="AH8" s="1544"/>
      <c r="AI8" s="1544"/>
      <c r="AJ8" s="1544"/>
      <c r="AK8" s="1544"/>
      <c r="AL8" s="1544"/>
      <c r="AM8" s="1544"/>
      <c r="AN8" s="1544"/>
      <c r="AO8" s="1544"/>
      <c r="AP8" s="1544"/>
      <c r="AQ8" s="1544"/>
      <c r="AR8" s="1544"/>
      <c r="AS8" s="1544"/>
      <c r="AT8" s="1544"/>
      <c r="AU8" s="1544"/>
      <c r="AV8" s="1544"/>
      <c r="AW8" s="1544"/>
      <c r="AX8" s="1544"/>
      <c r="AY8" s="1544"/>
      <c r="AZ8" s="1544"/>
      <c r="BA8" s="1544"/>
      <c r="BB8" s="1544"/>
      <c r="BC8" s="1544"/>
      <c r="BD8" s="1544"/>
    </row>
    <row r="9" spans="1:56" ht="16.5" customHeight="1">
      <c r="A9" s="72" t="s">
        <v>467</v>
      </c>
      <c r="AE9" s="1543" t="s">
        <v>468</v>
      </c>
      <c r="AF9" s="1543"/>
      <c r="AG9" s="1543"/>
      <c r="AH9" s="1543"/>
      <c r="AI9" s="1543"/>
      <c r="AJ9" s="1543"/>
      <c r="AK9" s="1543"/>
      <c r="AL9" s="1543"/>
      <c r="AM9" s="1543"/>
      <c r="AN9" s="1543"/>
      <c r="AO9" s="1543"/>
      <c r="AP9" s="1543"/>
      <c r="AQ9" s="1543"/>
      <c r="AR9" s="1543"/>
      <c r="AS9" s="1543"/>
      <c r="AT9" s="1543"/>
      <c r="AU9" s="1543"/>
      <c r="AV9" s="1543"/>
      <c r="AW9" s="1543"/>
      <c r="AX9" s="1543"/>
      <c r="AY9" s="1543"/>
      <c r="AZ9" s="1543"/>
      <c r="BA9" s="1543"/>
      <c r="BB9" s="1543"/>
      <c r="BC9" s="1543"/>
      <c r="BD9" s="1543"/>
    </row>
    <row r="10" spans="1:56" ht="16.5" customHeight="1">
      <c r="A10" s="74" t="s">
        <v>469</v>
      </c>
      <c r="AE10" s="1543" t="s">
        <v>470</v>
      </c>
      <c r="AF10" s="1543"/>
      <c r="AG10" s="1543"/>
      <c r="AN10" s="1529" t="s">
        <v>471</v>
      </c>
      <c r="AO10" s="1529"/>
      <c r="AP10" s="1529"/>
      <c r="AQ10" s="1529"/>
      <c r="AR10" s="1529"/>
      <c r="AS10" s="1529"/>
      <c r="AT10" s="1529"/>
      <c r="AU10" s="1529"/>
      <c r="AV10" s="1529"/>
      <c r="AW10" s="1529"/>
      <c r="AX10" s="1529"/>
      <c r="AY10" s="1529"/>
      <c r="AZ10" s="1529"/>
      <c r="BA10" s="1529"/>
      <c r="BB10" s="1529"/>
      <c r="BC10" s="1529"/>
      <c r="BD10" s="1529"/>
    </row>
    <row r="11" spans="1:56" ht="16.5" customHeight="1" thickBot="1">
      <c r="B11" s="75"/>
      <c r="C11" s="75"/>
      <c r="D11" s="1539" t="s">
        <v>472</v>
      </c>
      <c r="G11" s="1505" t="s">
        <v>473</v>
      </c>
      <c r="J11" s="1505" t="s">
        <v>474</v>
      </c>
      <c r="AG11" s="75" t="s">
        <v>472</v>
      </c>
      <c r="AJ11" s="70" t="s">
        <v>473</v>
      </c>
      <c r="AM11" s="70" t="s">
        <v>474</v>
      </c>
      <c r="AN11" s="1529"/>
      <c r="AO11" s="1529"/>
      <c r="AP11" s="1529"/>
      <c r="AQ11" s="1529"/>
      <c r="AR11" s="1529"/>
      <c r="AS11" s="1529"/>
      <c r="AT11" s="1529"/>
      <c r="AU11" s="1529"/>
      <c r="AV11" s="1529"/>
      <c r="AW11" s="1529"/>
      <c r="AX11" s="1529"/>
      <c r="AY11" s="1529"/>
      <c r="AZ11" s="1529"/>
      <c r="BA11" s="1529"/>
      <c r="BB11" s="1529"/>
      <c r="BC11" s="1529"/>
      <c r="BD11" s="1529"/>
    </row>
    <row r="12" spans="1:56" ht="16.5" customHeight="1" thickBot="1">
      <c r="B12" s="75"/>
      <c r="C12" s="75"/>
      <c r="D12" s="1539"/>
      <c r="G12" s="1505"/>
      <c r="J12" s="1505"/>
      <c r="M12" s="1540"/>
      <c r="N12" s="1540"/>
      <c r="O12" s="1540"/>
      <c r="P12" s="1540"/>
      <c r="Q12" s="1540"/>
      <c r="R12" s="1540"/>
      <c r="S12" s="1540"/>
      <c r="T12" s="1540"/>
      <c r="U12" s="1540"/>
      <c r="V12" s="1540"/>
      <c r="W12" s="1540"/>
      <c r="X12" s="1540"/>
      <c r="Y12" s="1540"/>
      <c r="AC12" s="1530" t="s">
        <v>525</v>
      </c>
      <c r="AD12" s="1531"/>
      <c r="AE12" s="1531"/>
      <c r="AF12" s="1531"/>
      <c r="AG12" s="1531"/>
      <c r="AH12" s="1531"/>
      <c r="AI12" s="1531"/>
      <c r="AJ12" s="1531"/>
      <c r="AK12" s="1531"/>
      <c r="AL12" s="1531"/>
      <c r="AM12" s="1531"/>
      <c r="AN12" s="1531"/>
      <c r="AO12" s="1531"/>
      <c r="AP12" s="1531"/>
      <c r="AQ12" s="1531"/>
      <c r="AR12" s="1532"/>
    </row>
    <row r="13" spans="1:56" ht="16.5" customHeight="1" thickBot="1">
      <c r="A13" s="75"/>
      <c r="B13" s="75" t="s">
        <v>475</v>
      </c>
      <c r="C13" s="75"/>
      <c r="D13" s="75"/>
      <c r="E13" s="75"/>
      <c r="F13" s="1523" t="s">
        <v>476</v>
      </c>
      <c r="G13" s="1523"/>
      <c r="H13" s="1523"/>
      <c r="I13" s="1523"/>
      <c r="J13" s="1523"/>
      <c r="K13" s="75" t="s">
        <v>477</v>
      </c>
      <c r="L13" s="1539"/>
      <c r="M13" s="1539"/>
      <c r="N13" s="75" t="s">
        <v>478</v>
      </c>
      <c r="O13" s="75"/>
      <c r="P13" s="75"/>
      <c r="Q13" s="75"/>
      <c r="R13" s="76"/>
      <c r="S13" s="75"/>
      <c r="T13" s="75"/>
      <c r="U13" s="75"/>
      <c r="V13" s="75"/>
      <c r="W13" s="75"/>
      <c r="X13" s="75"/>
      <c r="Y13" s="75"/>
      <c r="Z13" s="75"/>
      <c r="AA13" s="75"/>
    </row>
    <row r="14" spans="1:56" ht="16.5" customHeight="1">
      <c r="A14" s="75"/>
      <c r="B14" s="75"/>
      <c r="C14" s="75"/>
      <c r="D14" s="75"/>
      <c r="E14" s="75"/>
      <c r="F14" s="1527" t="s">
        <v>479</v>
      </c>
      <c r="G14" s="1527"/>
      <c r="H14" s="1527"/>
      <c r="I14" s="1527"/>
      <c r="J14" s="1527"/>
      <c r="K14" s="75" t="s">
        <v>477</v>
      </c>
      <c r="L14" s="1541"/>
      <c r="M14" s="1541"/>
      <c r="N14" s="75" t="s">
        <v>478</v>
      </c>
      <c r="P14" s="1542"/>
      <c r="Q14" s="1542"/>
      <c r="R14" s="1542"/>
      <c r="S14" s="1542"/>
      <c r="T14" s="1542"/>
      <c r="U14" s="77"/>
      <c r="V14" s="75" t="s">
        <v>480</v>
      </c>
      <c r="W14" s="75"/>
      <c r="X14" s="75"/>
      <c r="Y14" s="1533" t="s">
        <v>481</v>
      </c>
      <c r="Z14" s="1534"/>
      <c r="AA14" s="1534"/>
      <c r="AB14" s="1534"/>
      <c r="AC14" s="1534"/>
      <c r="AD14" s="1534"/>
      <c r="AE14" s="1534"/>
      <c r="AF14" s="1534"/>
      <c r="AG14" s="1534"/>
      <c r="AH14" s="1535"/>
      <c r="AI14" s="78" t="s">
        <v>482</v>
      </c>
      <c r="AJ14" s="1500" t="s">
        <v>483</v>
      </c>
      <c r="AK14" s="1500"/>
      <c r="AL14" s="1500"/>
      <c r="AN14" s="1501" t="s">
        <v>484</v>
      </c>
      <c r="AO14" s="1501"/>
      <c r="AP14" s="1501"/>
      <c r="AQ14" s="1501"/>
      <c r="AR14" s="1501"/>
      <c r="AS14" s="1501"/>
      <c r="AT14" s="1501"/>
      <c r="AU14" s="1501"/>
      <c r="AV14" s="1501"/>
      <c r="AW14" s="1501"/>
      <c r="AX14" s="1501"/>
      <c r="AY14" s="1501"/>
      <c r="AZ14" s="1501"/>
      <c r="BA14" s="1501"/>
      <c r="BB14" s="1501"/>
      <c r="BC14" s="1501"/>
      <c r="BD14" s="1501"/>
    </row>
    <row r="15" spans="1:56" ht="16.5" customHeight="1" thickBot="1">
      <c r="Y15" s="1536"/>
      <c r="Z15" s="1537"/>
      <c r="AA15" s="1537"/>
      <c r="AB15" s="1537"/>
      <c r="AC15" s="1537"/>
      <c r="AD15" s="1537"/>
      <c r="AE15" s="1537"/>
      <c r="AF15" s="1537"/>
      <c r="AG15" s="1537"/>
      <c r="AH15" s="1538"/>
      <c r="AI15" s="79"/>
      <c r="AJ15" s="1500" t="s">
        <v>485</v>
      </c>
      <c r="AK15" s="1500"/>
      <c r="AL15" s="1500"/>
      <c r="AN15" s="1501" t="s">
        <v>486</v>
      </c>
      <c r="AO15" s="1501"/>
      <c r="AP15" s="1501"/>
      <c r="AQ15" s="1501"/>
      <c r="AR15" s="1501"/>
      <c r="AS15" s="1501"/>
      <c r="AT15" s="1501"/>
      <c r="AU15" s="1501"/>
      <c r="AV15" s="1501"/>
      <c r="AW15" s="1501"/>
      <c r="AX15" s="1501"/>
      <c r="AY15" s="1501"/>
      <c r="AZ15" s="1501"/>
      <c r="BA15" s="1501"/>
      <c r="BB15" s="80"/>
      <c r="BC15" s="80"/>
      <c r="BD15" s="80"/>
    </row>
    <row r="16" spans="1:56" ht="16.5" customHeight="1">
      <c r="B16" s="1523" t="s">
        <v>487</v>
      </c>
      <c r="C16" s="1523"/>
      <c r="D16" s="1523"/>
      <c r="E16" s="1523"/>
      <c r="F16" s="1523"/>
      <c r="H16" s="1528" t="s">
        <v>488</v>
      </c>
      <c r="I16" s="1528"/>
      <c r="J16" s="1528"/>
      <c r="K16" s="1528"/>
      <c r="L16" s="1528"/>
      <c r="M16" s="1528"/>
      <c r="N16" s="1528"/>
      <c r="O16" s="1528"/>
      <c r="P16" s="1528"/>
      <c r="Q16" s="1528"/>
      <c r="R16" s="1528"/>
      <c r="S16" s="1528"/>
      <c r="T16" s="1528"/>
      <c r="U16" s="1528"/>
      <c r="V16" s="1528"/>
      <c r="W16" s="108"/>
      <c r="X16" s="79"/>
      <c r="AI16" s="79"/>
      <c r="AJ16" s="1500"/>
      <c r="AK16" s="1500"/>
      <c r="AL16" s="1500"/>
      <c r="AN16" s="1501"/>
      <c r="AO16" s="1501"/>
      <c r="AP16" s="1501"/>
      <c r="AQ16" s="1501"/>
      <c r="AR16" s="1501"/>
      <c r="AS16" s="1501"/>
      <c r="AT16" s="1501"/>
      <c r="AU16" s="1501"/>
      <c r="AV16" s="1501"/>
      <c r="AW16" s="1501"/>
      <c r="AX16" s="1501"/>
      <c r="AY16" s="1501"/>
      <c r="AZ16" s="1501"/>
      <c r="BA16" s="1501"/>
      <c r="BB16" s="80"/>
      <c r="BC16" s="80"/>
      <c r="BD16" s="1524" t="s">
        <v>489</v>
      </c>
    </row>
    <row r="17" spans="1:56" ht="16.5" customHeight="1">
      <c r="B17" s="1527" t="s">
        <v>490</v>
      </c>
      <c r="C17" s="1527"/>
      <c r="D17" s="1527"/>
      <c r="E17" s="1527"/>
      <c r="F17" s="1527"/>
      <c r="H17" s="1528" t="s">
        <v>491</v>
      </c>
      <c r="I17" s="1528"/>
      <c r="J17" s="1528"/>
      <c r="K17" s="1528"/>
      <c r="L17" s="1528"/>
      <c r="M17" s="1528"/>
      <c r="N17" s="1528"/>
      <c r="O17" s="1528"/>
      <c r="P17" s="1528"/>
      <c r="Q17" s="1528"/>
      <c r="R17" s="1528"/>
      <c r="S17" s="1528"/>
      <c r="T17" s="1528"/>
      <c r="U17" s="1528"/>
      <c r="W17" s="80"/>
      <c r="X17" s="1506"/>
      <c r="AC17" s="81" t="s">
        <v>492</v>
      </c>
      <c r="AD17" s="1500" t="s">
        <v>493</v>
      </c>
      <c r="AE17" s="1500"/>
      <c r="AF17" s="1500"/>
      <c r="AG17" s="1500"/>
      <c r="AH17" s="1500"/>
      <c r="AJ17" s="1500" t="s">
        <v>494</v>
      </c>
      <c r="AK17" s="1500"/>
      <c r="AL17" s="1500"/>
      <c r="AN17" s="1501" t="s">
        <v>495</v>
      </c>
      <c r="AO17" s="1501"/>
      <c r="AP17" s="1501"/>
      <c r="AQ17" s="1501"/>
      <c r="AR17" s="1501"/>
      <c r="AS17" s="1501"/>
      <c r="AT17" s="1501"/>
      <c r="AU17" s="1501"/>
      <c r="AV17" s="1501"/>
      <c r="AW17" s="1501"/>
      <c r="AX17" s="1501"/>
      <c r="AY17" s="1501"/>
      <c r="AZ17" s="1501"/>
      <c r="BA17" s="1501"/>
      <c r="BB17" s="70" t="s">
        <v>496</v>
      </c>
      <c r="BC17" s="82" t="s">
        <v>497</v>
      </c>
      <c r="BD17" s="1525"/>
    </row>
    <row r="18" spans="1:56" ht="16.5" customHeight="1">
      <c r="B18" s="1527" t="s">
        <v>498</v>
      </c>
      <c r="C18" s="1527"/>
      <c r="D18" s="1527"/>
      <c r="E18" s="1527"/>
      <c r="F18" s="1527"/>
      <c r="H18" s="1528" t="s">
        <v>499</v>
      </c>
      <c r="I18" s="1528"/>
      <c r="J18" s="1528"/>
      <c r="K18" s="1528"/>
      <c r="L18" s="1528"/>
      <c r="M18" s="1528"/>
      <c r="N18" s="1528"/>
      <c r="O18" s="1528"/>
      <c r="P18" s="1528"/>
      <c r="Q18" s="1528"/>
      <c r="R18" s="1528"/>
      <c r="S18" s="1528"/>
      <c r="T18" s="1528"/>
      <c r="U18" s="1528"/>
      <c r="V18" s="75"/>
      <c r="W18" s="82"/>
      <c r="X18" s="1507"/>
      <c r="AD18" s="1500" t="s">
        <v>500</v>
      </c>
      <c r="AE18" s="1500"/>
      <c r="AF18" s="1500"/>
      <c r="AG18" s="1500"/>
      <c r="AH18" s="1500"/>
      <c r="AJ18" s="1505" t="s">
        <v>501</v>
      </c>
      <c r="AK18" s="1505"/>
      <c r="AL18" s="1505"/>
      <c r="AN18" s="1510" t="s">
        <v>502</v>
      </c>
      <c r="AO18" s="1510"/>
      <c r="AP18" s="1510"/>
      <c r="AQ18" s="1510"/>
      <c r="AR18" s="1510"/>
      <c r="AS18" s="1505" t="s">
        <v>472</v>
      </c>
      <c r="AT18" s="1522" t="s">
        <v>503</v>
      </c>
      <c r="AU18" s="1522"/>
      <c r="AV18" s="1505" t="s">
        <v>473</v>
      </c>
      <c r="AW18" s="1522" t="s">
        <v>504</v>
      </c>
      <c r="AX18" s="1522"/>
      <c r="AY18" s="1505" t="s">
        <v>505</v>
      </c>
      <c r="AZ18" s="1505" t="s">
        <v>506</v>
      </c>
      <c r="BD18" s="1525"/>
    </row>
    <row r="19" spans="1:56" ht="16.5" customHeight="1" thickBot="1">
      <c r="I19" s="83" t="s">
        <v>507</v>
      </c>
      <c r="X19" s="1507"/>
      <c r="AJ19" s="1505"/>
      <c r="AK19" s="1505"/>
      <c r="AL19" s="1505"/>
      <c r="AN19" s="1510"/>
      <c r="AO19" s="1510"/>
      <c r="AP19" s="1510"/>
      <c r="AQ19" s="1510"/>
      <c r="AR19" s="1510"/>
      <c r="AS19" s="1505"/>
      <c r="AT19" s="1522"/>
      <c r="AU19" s="1522"/>
      <c r="AV19" s="1505"/>
      <c r="AW19" s="1522"/>
      <c r="AX19" s="1522"/>
      <c r="AY19" s="1505"/>
      <c r="AZ19" s="1505"/>
      <c r="BD19" s="1526"/>
    </row>
    <row r="20" spans="1:56" ht="16.5" customHeight="1" thickBot="1">
      <c r="E20" s="1502" t="s">
        <v>508</v>
      </c>
      <c r="F20" s="1503"/>
      <c r="G20" s="1503"/>
      <c r="H20" s="1503"/>
      <c r="I20" s="1503"/>
      <c r="J20" s="1503"/>
      <c r="K20" s="1503"/>
      <c r="L20" s="1503"/>
      <c r="M20" s="1503"/>
      <c r="N20" s="1504"/>
      <c r="X20" s="1507"/>
      <c r="AJ20" s="1505" t="s">
        <v>509</v>
      </c>
      <c r="AK20" s="1505"/>
      <c r="AL20" s="1505"/>
      <c r="AN20" s="1501" t="s">
        <v>510</v>
      </c>
      <c r="AO20" s="1501"/>
      <c r="AP20" s="1501"/>
      <c r="AQ20" s="1501"/>
      <c r="AR20" s="1501"/>
      <c r="AS20" s="1501"/>
      <c r="AT20" s="1501"/>
      <c r="AU20" s="1501"/>
      <c r="AV20" s="1501"/>
      <c r="AW20" s="1501"/>
      <c r="AX20" s="1501"/>
      <c r="AY20" s="1501"/>
      <c r="AZ20" s="1501"/>
      <c r="BA20" s="1501"/>
    </row>
    <row r="21" spans="1:56" ht="16.5" customHeight="1">
      <c r="A21" s="85"/>
      <c r="B21" s="84"/>
      <c r="C21" s="84"/>
      <c r="D21" s="85"/>
      <c r="K21" s="1508" t="s">
        <v>511</v>
      </c>
      <c r="L21" s="1508"/>
      <c r="M21" s="1508"/>
      <c r="N21" s="1508"/>
      <c r="O21" s="1509"/>
      <c r="P21" s="1509"/>
      <c r="Q21" s="1509"/>
      <c r="R21" s="84"/>
      <c r="S21" s="84"/>
      <c r="T21" s="84"/>
      <c r="U21" s="84"/>
      <c r="V21" s="84"/>
      <c r="W21" s="84"/>
      <c r="X21" s="84"/>
      <c r="Y21" s="84"/>
      <c r="Z21" s="84"/>
      <c r="AA21" s="109"/>
      <c r="AJ21" s="1500" t="s">
        <v>512</v>
      </c>
      <c r="AK21" s="1500"/>
      <c r="AL21" s="1500"/>
      <c r="AN21" s="1510" t="s">
        <v>513</v>
      </c>
      <c r="AO21" s="1510"/>
      <c r="AP21" s="1510"/>
      <c r="AQ21" s="1510"/>
      <c r="AR21" s="1510"/>
      <c r="AS21" s="1510"/>
      <c r="AT21" s="1510"/>
      <c r="AU21" s="1510"/>
      <c r="AV21" s="1510"/>
      <c r="AW21" s="1510"/>
      <c r="AX21" s="1510"/>
      <c r="AY21" s="1510"/>
      <c r="AZ21" s="1505" t="s">
        <v>514</v>
      </c>
    </row>
    <row r="22" spans="1:56" ht="16.5" customHeight="1" thickBot="1">
      <c r="K22" s="1508"/>
      <c r="L22" s="1508"/>
      <c r="M22" s="1508"/>
      <c r="N22" s="1508"/>
      <c r="O22" s="1508"/>
      <c r="P22" s="1508"/>
      <c r="Q22" s="1508"/>
      <c r="AJ22" s="1500"/>
      <c r="AK22" s="1500"/>
      <c r="AL22" s="1500"/>
      <c r="AN22" s="1510"/>
      <c r="AO22" s="1510"/>
      <c r="AP22" s="1510"/>
      <c r="AQ22" s="1510"/>
      <c r="AR22" s="1510"/>
      <c r="AS22" s="1510"/>
      <c r="AT22" s="1510"/>
      <c r="AU22" s="1510"/>
      <c r="AV22" s="1510"/>
      <c r="AW22" s="1510"/>
      <c r="AX22" s="1510"/>
      <c r="AY22" s="1510"/>
      <c r="AZ22" s="1505"/>
    </row>
    <row r="23" spans="1:56" ht="16.5" customHeight="1">
      <c r="A23" s="1511" t="s">
        <v>516</v>
      </c>
      <c r="B23" s="1512"/>
      <c r="C23" s="1512"/>
      <c r="D23" s="1512"/>
      <c r="E23" s="1512"/>
      <c r="F23" s="1512"/>
      <c r="G23" s="1512"/>
      <c r="H23" s="1512"/>
      <c r="I23" s="1512"/>
      <c r="J23" s="1512"/>
      <c r="K23" s="1512"/>
      <c r="L23" s="94"/>
      <c r="M23" s="94"/>
      <c r="N23" s="94"/>
      <c r="O23" s="94"/>
      <c r="P23" s="87"/>
      <c r="Q23" s="87"/>
      <c r="R23" s="87"/>
      <c r="S23" s="87"/>
      <c r="T23" s="87"/>
      <c r="U23" s="87"/>
      <c r="V23" s="87"/>
      <c r="W23" s="87"/>
      <c r="X23" s="87"/>
      <c r="Y23" s="87"/>
      <c r="Z23" s="88"/>
      <c r="AC23" s="1515"/>
      <c r="AD23" s="1515"/>
      <c r="AE23" s="1515"/>
      <c r="AF23" s="1515"/>
      <c r="AG23" s="1515"/>
      <c r="AH23" s="1515"/>
      <c r="AI23" s="1515"/>
      <c r="AJ23" s="1515"/>
      <c r="AK23" s="1515"/>
      <c r="AL23" s="1515"/>
      <c r="AM23" s="1515"/>
      <c r="AN23" s="1515"/>
      <c r="AO23" s="1515"/>
      <c r="AP23" s="1515"/>
      <c r="AQ23" s="1515"/>
      <c r="AR23" s="1515"/>
      <c r="AS23" s="1515"/>
      <c r="AT23" s="1515"/>
      <c r="AU23" s="1515"/>
      <c r="AV23" s="1515"/>
      <c r="AW23" s="1515"/>
      <c r="AX23" s="1515"/>
      <c r="AY23" s="1515"/>
      <c r="AZ23" s="1515"/>
    </row>
    <row r="24" spans="1:56" ht="16.5" customHeight="1">
      <c r="A24" s="1513"/>
      <c r="B24" s="1514"/>
      <c r="C24" s="1514"/>
      <c r="D24" s="1514"/>
      <c r="E24" s="1514"/>
      <c r="F24" s="1514"/>
      <c r="G24" s="1514"/>
      <c r="H24" s="1514"/>
      <c r="I24" s="1514"/>
      <c r="J24" s="1514"/>
      <c r="K24" s="1514"/>
      <c r="Z24" s="89"/>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row>
    <row r="25" spans="1:56" ht="16.5" customHeight="1">
      <c r="A25" s="95"/>
      <c r="B25" s="79" t="s">
        <v>527</v>
      </c>
      <c r="C25" s="97"/>
      <c r="D25" s="97"/>
      <c r="E25" s="97"/>
      <c r="F25" s="97"/>
      <c r="G25" s="97"/>
      <c r="H25" s="97"/>
      <c r="I25" s="97"/>
      <c r="J25" s="97"/>
      <c r="K25" s="97"/>
      <c r="L25" s="97"/>
      <c r="M25" s="97"/>
      <c r="N25" s="97"/>
      <c r="O25" s="97"/>
      <c r="P25" s="97"/>
      <c r="Q25" s="97"/>
      <c r="R25" s="97"/>
      <c r="S25" s="97"/>
      <c r="T25" s="97"/>
      <c r="U25" s="97"/>
      <c r="V25" s="97"/>
      <c r="W25" s="97"/>
      <c r="X25" s="97"/>
      <c r="Y25" s="97"/>
      <c r="Z25" s="98"/>
      <c r="AA25" s="97"/>
      <c r="AJ25" s="1500" t="s">
        <v>483</v>
      </c>
      <c r="AK25" s="1500"/>
      <c r="AL25" s="1500"/>
      <c r="AN25" s="1501"/>
      <c r="AO25" s="1501"/>
      <c r="AP25" s="1501"/>
      <c r="AQ25" s="1501"/>
      <c r="AR25" s="1501"/>
      <c r="AS25" s="1501"/>
      <c r="AT25" s="1501"/>
      <c r="AU25" s="1501"/>
      <c r="AV25" s="1501"/>
      <c r="AW25" s="1501"/>
      <c r="AX25" s="1501"/>
      <c r="AY25" s="1501"/>
      <c r="AZ25" s="1501"/>
      <c r="BA25" s="1501"/>
      <c r="BB25" s="1501"/>
      <c r="BC25" s="1501"/>
      <c r="BD25" s="1501"/>
    </row>
    <row r="26" spans="1:56" ht="16.5" customHeight="1">
      <c r="A26" s="95"/>
      <c r="B26" s="97" t="s">
        <v>528</v>
      </c>
      <c r="C26" s="97"/>
      <c r="D26" s="97"/>
      <c r="E26" s="97"/>
      <c r="F26" s="97"/>
      <c r="G26" s="97"/>
      <c r="H26" s="97"/>
      <c r="I26" s="97"/>
      <c r="J26" s="97"/>
      <c r="K26" s="97"/>
      <c r="L26" s="97"/>
      <c r="M26" s="97"/>
      <c r="N26" s="97"/>
      <c r="O26" s="97"/>
      <c r="P26" s="97"/>
      <c r="Q26" s="97"/>
      <c r="R26" s="97"/>
      <c r="S26" s="97"/>
      <c r="T26" s="97"/>
      <c r="U26" s="97"/>
      <c r="V26" s="97"/>
      <c r="W26" s="97"/>
      <c r="X26" s="97"/>
      <c r="Y26" s="97"/>
      <c r="Z26" s="98"/>
      <c r="AA26" s="102"/>
      <c r="AJ26" s="1500" t="s">
        <v>485</v>
      </c>
      <c r="AK26" s="1500"/>
      <c r="AL26" s="1500"/>
      <c r="AN26" s="1501"/>
      <c r="AO26" s="1501"/>
      <c r="AP26" s="1501"/>
      <c r="AQ26" s="1501"/>
      <c r="AR26" s="1501"/>
      <c r="AS26" s="1501"/>
      <c r="AT26" s="1501"/>
      <c r="AU26" s="1501"/>
      <c r="AV26" s="1501"/>
      <c r="AW26" s="1501"/>
      <c r="AX26" s="1501"/>
      <c r="AY26" s="1501"/>
      <c r="AZ26" s="1501"/>
      <c r="BA26" s="1501"/>
      <c r="BB26" s="80"/>
      <c r="BC26" s="80"/>
      <c r="BD26" s="80"/>
    </row>
    <row r="27" spans="1:56" ht="16.5" customHeight="1">
      <c r="A27" s="95"/>
      <c r="B27" s="79" t="s">
        <v>529</v>
      </c>
      <c r="C27" s="97"/>
      <c r="D27" s="97"/>
      <c r="E27" s="97"/>
      <c r="F27" s="97" t="s">
        <v>530</v>
      </c>
      <c r="G27" s="97"/>
      <c r="H27" s="97"/>
      <c r="I27" s="97"/>
      <c r="J27" s="97"/>
      <c r="K27" s="97"/>
      <c r="L27" s="97"/>
      <c r="M27" s="97"/>
      <c r="N27" s="97"/>
      <c r="O27" s="97"/>
      <c r="P27" s="97"/>
      <c r="Q27" s="97"/>
      <c r="R27" s="97"/>
      <c r="S27" s="97"/>
      <c r="T27" s="97"/>
      <c r="U27" s="97"/>
      <c r="V27" s="97"/>
      <c r="W27" s="97"/>
      <c r="X27" s="97"/>
      <c r="Y27" s="97"/>
      <c r="Z27" s="98"/>
      <c r="AA27" s="102"/>
      <c r="AJ27" s="1500"/>
      <c r="AK27" s="1500"/>
      <c r="AL27" s="1500"/>
      <c r="AN27" s="1501"/>
      <c r="AO27" s="1501"/>
      <c r="AP27" s="1501"/>
      <c r="AQ27" s="1501"/>
      <c r="AR27" s="1501"/>
      <c r="AS27" s="1501"/>
      <c r="AT27" s="1501"/>
      <c r="AU27" s="1501"/>
      <c r="AV27" s="1501"/>
      <c r="AW27" s="1501"/>
      <c r="AX27" s="1501"/>
      <c r="AY27" s="1501"/>
      <c r="AZ27" s="1501"/>
      <c r="BA27" s="1501"/>
      <c r="BB27" s="80"/>
      <c r="BC27" s="80"/>
      <c r="BD27" s="1506"/>
    </row>
    <row r="28" spans="1:56" ht="16.5" customHeight="1">
      <c r="A28" s="95"/>
      <c r="B28" s="79" t="s">
        <v>531</v>
      </c>
      <c r="C28" s="97"/>
      <c r="D28" s="97"/>
      <c r="E28" s="97"/>
      <c r="F28" s="97" t="s">
        <v>532</v>
      </c>
      <c r="G28" s="97"/>
      <c r="H28" s="97"/>
      <c r="I28" s="97"/>
      <c r="J28" s="97"/>
      <c r="K28" s="97"/>
      <c r="L28" s="97"/>
      <c r="M28" s="97"/>
      <c r="N28" s="97"/>
      <c r="O28" s="97"/>
      <c r="P28" s="97"/>
      <c r="Q28" s="97"/>
      <c r="R28" s="97"/>
      <c r="S28" s="97"/>
      <c r="T28" s="97"/>
      <c r="U28" s="97"/>
      <c r="V28" s="97"/>
      <c r="W28" s="97"/>
      <c r="X28" s="97"/>
      <c r="Y28" s="97"/>
      <c r="Z28" s="98"/>
      <c r="AA28" s="102"/>
      <c r="AJ28" s="1500" t="s">
        <v>494</v>
      </c>
      <c r="AK28" s="1500"/>
      <c r="AL28" s="1500"/>
      <c r="AN28" s="1501"/>
      <c r="AO28" s="1501"/>
      <c r="AP28" s="1501"/>
      <c r="AQ28" s="1501"/>
      <c r="AR28" s="1501"/>
      <c r="AS28" s="1501"/>
      <c r="AT28" s="1501"/>
      <c r="AU28" s="1501"/>
      <c r="AV28" s="1501"/>
      <c r="AW28" s="1501"/>
      <c r="AX28" s="1501"/>
      <c r="AY28" s="1501"/>
      <c r="AZ28" s="1501"/>
      <c r="BA28" s="1501"/>
      <c r="BB28" s="70" t="s">
        <v>268</v>
      </c>
      <c r="BC28" s="82"/>
      <c r="BD28" s="1507"/>
    </row>
    <row r="29" spans="1:56" ht="16.5" customHeight="1">
      <c r="A29" s="95"/>
      <c r="B29" s="79" t="s">
        <v>533</v>
      </c>
      <c r="C29" s="97"/>
      <c r="D29" s="97"/>
      <c r="E29" s="97"/>
      <c r="F29" s="79" t="s">
        <v>536</v>
      </c>
      <c r="G29" s="97"/>
      <c r="H29" s="97"/>
      <c r="I29" s="97"/>
      <c r="J29" s="97"/>
      <c r="K29" s="97"/>
      <c r="L29" s="97"/>
      <c r="M29" s="97"/>
      <c r="N29" s="97"/>
      <c r="O29" s="97"/>
      <c r="P29" s="97"/>
      <c r="Q29" s="97"/>
      <c r="R29" s="97"/>
      <c r="S29" s="97"/>
      <c r="T29" s="97"/>
      <c r="U29" s="97"/>
      <c r="V29" s="97"/>
      <c r="W29" s="97"/>
      <c r="X29" s="97"/>
      <c r="Y29" s="97"/>
      <c r="Z29" s="98"/>
      <c r="AA29" s="102"/>
      <c r="AC29" s="81" t="s">
        <v>524</v>
      </c>
      <c r="AD29" s="1500" t="s">
        <v>517</v>
      </c>
      <c r="AE29" s="1500"/>
      <c r="AF29" s="1500"/>
      <c r="AG29" s="1500"/>
      <c r="AH29" s="1500"/>
      <c r="AJ29" s="1500" t="s">
        <v>518</v>
      </c>
      <c r="AK29" s="1500"/>
      <c r="AL29" s="1500"/>
      <c r="AN29" s="1501"/>
      <c r="AO29" s="1501"/>
      <c r="AP29" s="1501"/>
      <c r="AQ29" s="1501"/>
      <c r="AR29" s="1501"/>
      <c r="AS29" s="1501"/>
      <c r="AT29" s="1501"/>
      <c r="AU29" s="1501"/>
      <c r="AV29" s="1501"/>
      <c r="AW29" s="1501"/>
      <c r="AX29" s="1501"/>
      <c r="AY29" s="1501"/>
      <c r="AZ29" s="1501"/>
      <c r="BA29" s="1501"/>
      <c r="BD29" s="1507"/>
    </row>
    <row r="30" spans="1:56" ht="16.5" customHeight="1">
      <c r="A30" s="95"/>
      <c r="C30" s="97"/>
      <c r="D30" s="97"/>
      <c r="E30" s="97"/>
      <c r="F30" s="79" t="s">
        <v>534</v>
      </c>
      <c r="G30" s="97"/>
      <c r="H30" s="97"/>
      <c r="I30" s="97"/>
      <c r="J30" s="97"/>
      <c r="K30" s="97"/>
      <c r="L30" s="97"/>
      <c r="M30" s="97"/>
      <c r="N30" s="97"/>
      <c r="O30" s="97"/>
      <c r="P30" s="97"/>
      <c r="Q30" s="97"/>
      <c r="R30" s="97"/>
      <c r="S30" s="97"/>
      <c r="T30" s="97"/>
      <c r="U30" s="97"/>
      <c r="V30" s="97"/>
      <c r="W30" s="97"/>
      <c r="X30" s="97"/>
      <c r="Y30" s="97"/>
      <c r="Z30" s="98"/>
      <c r="AD30" s="1500" t="s">
        <v>519</v>
      </c>
      <c r="AE30" s="1500"/>
      <c r="AF30" s="1500"/>
      <c r="AG30" s="1500"/>
      <c r="AH30" s="1500"/>
      <c r="AJ30" s="1500"/>
      <c r="AK30" s="1500"/>
      <c r="AL30" s="1500"/>
      <c r="AN30" s="1501"/>
      <c r="AO30" s="1501"/>
      <c r="AP30" s="1501"/>
      <c r="AQ30" s="1501"/>
      <c r="AR30" s="1501"/>
      <c r="AS30" s="1501"/>
      <c r="AT30" s="1501"/>
      <c r="AU30" s="1501"/>
      <c r="AV30" s="1501"/>
      <c r="AW30" s="1501"/>
      <c r="AX30" s="1501"/>
      <c r="AY30" s="1501"/>
      <c r="AZ30" s="1501"/>
      <c r="BA30" s="1501"/>
      <c r="BD30" s="1507"/>
    </row>
    <row r="31" spans="1:56" ht="16.5" customHeight="1" thickBot="1">
      <c r="A31" s="96"/>
      <c r="B31" s="110"/>
      <c r="C31" s="92"/>
      <c r="D31" s="92"/>
      <c r="E31" s="92"/>
      <c r="F31" s="106" t="s">
        <v>535</v>
      </c>
      <c r="G31" s="92"/>
      <c r="H31" s="92"/>
      <c r="I31" s="92"/>
      <c r="J31" s="92"/>
      <c r="K31" s="92"/>
      <c r="L31" s="92"/>
      <c r="M31" s="92"/>
      <c r="N31" s="92"/>
      <c r="O31" s="92"/>
      <c r="P31" s="92"/>
      <c r="Q31" s="92"/>
      <c r="R31" s="92"/>
      <c r="S31" s="92"/>
      <c r="T31" s="92"/>
      <c r="U31" s="92"/>
      <c r="V31" s="92"/>
      <c r="W31" s="92"/>
      <c r="X31" s="92"/>
      <c r="Y31" s="92"/>
      <c r="Z31" s="100"/>
      <c r="AJ31" s="1505" t="s">
        <v>501</v>
      </c>
      <c r="AK31" s="1505"/>
      <c r="AL31" s="1505"/>
      <c r="AN31" s="1510"/>
      <c r="AO31" s="1510"/>
      <c r="AP31" s="1510"/>
      <c r="AQ31" s="1510"/>
      <c r="AR31" s="1510"/>
      <c r="AS31" s="70" t="s">
        <v>472</v>
      </c>
      <c r="AT31" s="1522"/>
      <c r="AU31" s="1522"/>
      <c r="AV31" s="70" t="s">
        <v>473</v>
      </c>
      <c r="AW31" s="1522"/>
      <c r="AX31" s="1522"/>
      <c r="AY31" s="70" t="s">
        <v>505</v>
      </c>
      <c r="AZ31" s="70" t="s">
        <v>506</v>
      </c>
    </row>
    <row r="32" spans="1:56" ht="16.5" customHeight="1" thickBot="1">
      <c r="AA32" s="97"/>
      <c r="AJ32" s="1505" t="s">
        <v>509</v>
      </c>
      <c r="AK32" s="1505"/>
      <c r="AL32" s="1505"/>
      <c r="AN32" s="1501"/>
      <c r="AO32" s="1501"/>
      <c r="AP32" s="1501"/>
      <c r="AQ32" s="1501"/>
      <c r="AR32" s="1501"/>
      <c r="AS32" s="1501"/>
      <c r="AT32" s="1501"/>
      <c r="AU32" s="1501"/>
      <c r="AV32" s="1501"/>
      <c r="AW32" s="1501"/>
      <c r="AX32" s="1501"/>
      <c r="AY32" s="1501"/>
      <c r="AZ32" s="1501"/>
      <c r="BA32" s="1501"/>
    </row>
    <row r="33" spans="1:56" ht="16.5" customHeight="1">
      <c r="A33" s="1496" t="s">
        <v>515</v>
      </c>
      <c r="B33" s="1497"/>
      <c r="C33" s="1497"/>
      <c r="D33" s="1497"/>
      <c r="E33" s="1497"/>
      <c r="F33" s="1497"/>
      <c r="G33" s="86"/>
      <c r="H33" s="86"/>
      <c r="I33" s="86"/>
      <c r="J33" s="86"/>
      <c r="K33" s="86"/>
      <c r="L33" s="86"/>
      <c r="M33" s="86"/>
      <c r="N33" s="86"/>
      <c r="O33" s="86"/>
      <c r="P33" s="86"/>
      <c r="Q33" s="86"/>
      <c r="R33" s="86"/>
      <c r="S33" s="86"/>
      <c r="T33" s="86"/>
      <c r="U33" s="87"/>
      <c r="V33" s="87"/>
      <c r="W33" s="87"/>
      <c r="X33" s="87"/>
      <c r="Y33" s="87"/>
      <c r="Z33" s="88"/>
      <c r="AA33" s="97"/>
      <c r="AJ33" s="1505"/>
      <c r="AK33" s="1505"/>
      <c r="AL33" s="1505"/>
      <c r="AN33" s="1501"/>
      <c r="AO33" s="1501"/>
      <c r="AP33" s="1501"/>
      <c r="AQ33" s="1501"/>
      <c r="AR33" s="1501"/>
      <c r="AS33" s="1501"/>
      <c r="AT33" s="1501"/>
      <c r="AU33" s="1501"/>
      <c r="AV33" s="1501"/>
      <c r="AW33" s="1501"/>
      <c r="AX33" s="1501"/>
      <c r="AY33" s="1501"/>
      <c r="AZ33" s="1501"/>
      <c r="BA33" s="1501"/>
    </row>
    <row r="34" spans="1:56" ht="16.5" customHeight="1">
      <c r="A34" s="1498"/>
      <c r="B34" s="1499"/>
      <c r="C34" s="1499"/>
      <c r="D34" s="1499"/>
      <c r="E34" s="1499"/>
      <c r="F34" s="1499"/>
      <c r="Z34" s="89"/>
      <c r="AA34" s="97"/>
      <c r="AJ34" s="1500" t="s">
        <v>512</v>
      </c>
      <c r="AK34" s="1500"/>
      <c r="AL34" s="1500"/>
      <c r="AN34" s="1510"/>
      <c r="AO34" s="1510"/>
      <c r="AP34" s="1510"/>
      <c r="AQ34" s="1510"/>
      <c r="AR34" s="1510"/>
      <c r="AS34" s="1510"/>
      <c r="AT34" s="1510"/>
      <c r="AU34" s="1510"/>
      <c r="AV34" s="1510"/>
      <c r="AW34" s="1510"/>
      <c r="AX34" s="1510"/>
      <c r="AY34" s="1510"/>
      <c r="AZ34" s="70" t="s">
        <v>514</v>
      </c>
    </row>
    <row r="35" spans="1:56" ht="16.5" customHeight="1">
      <c r="A35" s="90"/>
      <c r="B35" s="79" t="s">
        <v>834</v>
      </c>
      <c r="C35" s="97"/>
      <c r="D35" s="97"/>
      <c r="E35" s="97"/>
      <c r="F35" s="97"/>
      <c r="G35" s="97"/>
      <c r="H35" s="97"/>
      <c r="I35" s="97"/>
      <c r="J35" s="97"/>
      <c r="K35" s="97"/>
      <c r="L35" s="97"/>
      <c r="M35" s="97"/>
      <c r="N35" s="97"/>
      <c r="O35" s="97"/>
      <c r="P35" s="97"/>
      <c r="Q35" s="97"/>
      <c r="R35" s="97"/>
      <c r="S35" s="97"/>
      <c r="T35" s="97"/>
      <c r="U35" s="97"/>
      <c r="V35" s="97"/>
      <c r="W35" s="97"/>
      <c r="X35" s="97"/>
      <c r="Y35" s="97"/>
      <c r="Z35" s="98"/>
      <c r="AA35" s="97"/>
    </row>
    <row r="36" spans="1:56" ht="16.5" customHeight="1">
      <c r="A36" s="90"/>
      <c r="B36" s="97" t="s">
        <v>526</v>
      </c>
      <c r="C36" s="97"/>
      <c r="D36" s="102"/>
      <c r="E36" s="102"/>
      <c r="F36" s="102"/>
      <c r="G36" s="102"/>
      <c r="H36" s="102"/>
      <c r="I36" s="102"/>
      <c r="J36" s="102"/>
      <c r="K36" s="102"/>
      <c r="L36" s="102"/>
      <c r="M36" s="102"/>
      <c r="N36" s="102"/>
      <c r="O36" s="102"/>
      <c r="P36" s="102"/>
      <c r="Q36" s="102"/>
      <c r="R36" s="102"/>
      <c r="S36" s="102"/>
      <c r="T36" s="102"/>
      <c r="U36" s="102"/>
      <c r="V36" s="102"/>
      <c r="W36" s="102"/>
      <c r="X36" s="102"/>
      <c r="Y36" s="102"/>
      <c r="Z36" s="104"/>
      <c r="AA36" s="97"/>
      <c r="AD36" s="1516" t="s">
        <v>520</v>
      </c>
      <c r="AE36" s="1516"/>
      <c r="AF36" s="1516"/>
      <c r="AG36" s="1518"/>
      <c r="AH36" s="1518"/>
      <c r="AI36" s="1518"/>
      <c r="AJ36" s="1518"/>
      <c r="AK36" s="1518"/>
      <c r="AL36" s="1518"/>
      <c r="AM36" s="1516" t="s">
        <v>521</v>
      </c>
      <c r="AN36" s="1516"/>
      <c r="AO36" s="1516"/>
      <c r="AP36" s="1518"/>
      <c r="AQ36" s="1518"/>
      <c r="AR36" s="1518"/>
      <c r="AS36" s="1518"/>
      <c r="AT36" s="1518"/>
      <c r="AU36" s="1518"/>
      <c r="AV36" s="1516" t="s">
        <v>522</v>
      </c>
      <c r="AW36" s="1516"/>
      <c r="AX36" s="1516"/>
      <c r="AY36" s="1520"/>
      <c r="AZ36" s="1520"/>
      <c r="BA36" s="1520"/>
      <c r="BB36" s="1520"/>
      <c r="BC36" s="1520"/>
      <c r="BD36" s="1520"/>
    </row>
    <row r="37" spans="1:56" ht="16.5" customHeight="1">
      <c r="A37" s="90"/>
      <c r="B37" s="103"/>
      <c r="C37" s="97"/>
      <c r="D37" s="102"/>
      <c r="E37" s="102"/>
      <c r="F37" s="102"/>
      <c r="G37" s="102"/>
      <c r="H37" s="102"/>
      <c r="I37" s="102"/>
      <c r="J37" s="102"/>
      <c r="K37" s="102"/>
      <c r="L37" s="102"/>
      <c r="M37" s="102"/>
      <c r="N37" s="102"/>
      <c r="O37" s="102"/>
      <c r="P37" s="102"/>
      <c r="Q37" s="102"/>
      <c r="R37" s="102"/>
      <c r="S37" s="102"/>
      <c r="T37" s="102"/>
      <c r="U37" s="102"/>
      <c r="V37" s="102"/>
      <c r="W37" s="102"/>
      <c r="X37" s="102"/>
      <c r="Y37" s="102"/>
      <c r="Z37" s="104"/>
      <c r="AA37" s="97"/>
      <c r="AD37" s="1517"/>
      <c r="AE37" s="1517"/>
      <c r="AF37" s="1517"/>
      <c r="AG37" s="1519"/>
      <c r="AH37" s="1519"/>
      <c r="AI37" s="1519"/>
      <c r="AJ37" s="1519"/>
      <c r="AK37" s="1519"/>
      <c r="AL37" s="1519"/>
      <c r="AM37" s="1517"/>
      <c r="AN37" s="1517"/>
      <c r="AO37" s="1517"/>
      <c r="AP37" s="1519"/>
      <c r="AQ37" s="1519"/>
      <c r="AR37" s="1519"/>
      <c r="AS37" s="1519"/>
      <c r="AT37" s="1519"/>
      <c r="AU37" s="1519"/>
      <c r="AV37" s="1517"/>
      <c r="AW37" s="1517"/>
      <c r="AX37" s="1517"/>
      <c r="AY37" s="1521"/>
      <c r="AZ37" s="1521"/>
      <c r="BA37" s="1521"/>
      <c r="BB37" s="1521"/>
      <c r="BC37" s="1521"/>
      <c r="BD37" s="1521"/>
    </row>
    <row r="38" spans="1:56" ht="15" customHeight="1" thickBot="1">
      <c r="A38" s="91"/>
      <c r="B38" s="105"/>
      <c r="C38" s="92"/>
      <c r="D38" s="93"/>
      <c r="E38" s="93"/>
      <c r="F38" s="93"/>
      <c r="G38" s="93"/>
      <c r="H38" s="93"/>
      <c r="I38" s="93"/>
      <c r="J38" s="93"/>
      <c r="K38" s="93"/>
      <c r="L38" s="93"/>
      <c r="M38" s="93"/>
      <c r="N38" s="93"/>
      <c r="O38" s="93"/>
      <c r="P38" s="93"/>
      <c r="Q38" s="93"/>
      <c r="R38" s="93"/>
      <c r="S38" s="93"/>
      <c r="T38" s="93"/>
      <c r="U38" s="93"/>
      <c r="V38" s="93"/>
      <c r="W38" s="93"/>
      <c r="X38" s="93"/>
      <c r="Y38" s="93"/>
      <c r="Z38" s="99"/>
      <c r="AA38" s="97"/>
    </row>
    <row r="39" spans="1:56" ht="16.5" customHeight="1">
      <c r="AA39" s="97"/>
    </row>
    <row r="40" spans="1:56" ht="16.5" customHeight="1"/>
    <row r="41" spans="1:56" ht="16.5" customHeight="1"/>
    <row r="42" spans="1:56" ht="16.5" customHeight="1"/>
    <row r="43" spans="1:56" ht="16.5" customHeight="1"/>
  </sheetData>
  <sheetProtection algorithmName="SHA-512" hashValue="WuwAtQPkpj8mS757W78xG0jydKkXk4NI+mU/XHaUNeKrb3DWMwzlGfTIFKiReTbnsjgqZe9w693P+wOR7gT6mQ==" saltValue="0WRWeeTzNdeWCVxC5xxw6A==" spinCount="100000" sheet="1" selectLockedCells="1"/>
  <mergeCells count="82">
    <mergeCell ref="BA2:BD2"/>
    <mergeCell ref="AE4:BD4"/>
    <mergeCell ref="K5:Q6"/>
    <mergeCell ref="AE5:BD5"/>
    <mergeCell ref="AE6:BD6"/>
    <mergeCell ref="W1:AG2"/>
    <mergeCell ref="A7:Z7"/>
    <mergeCell ref="AE7:AP7"/>
    <mergeCell ref="AE8:BD8"/>
    <mergeCell ref="AE9:BD9"/>
    <mergeCell ref="AE10:AG10"/>
    <mergeCell ref="D11:D12"/>
    <mergeCell ref="G11:G12"/>
    <mergeCell ref="J11:J12"/>
    <mergeCell ref="M12:Y12"/>
    <mergeCell ref="AJ14:AL14"/>
    <mergeCell ref="F13:J13"/>
    <mergeCell ref="L13:M13"/>
    <mergeCell ref="F14:J14"/>
    <mergeCell ref="L14:M14"/>
    <mergeCell ref="P14:T14"/>
    <mergeCell ref="AN14:BD14"/>
    <mergeCell ref="AN10:BD11"/>
    <mergeCell ref="AC12:AR12"/>
    <mergeCell ref="AN20:BA20"/>
    <mergeCell ref="AJ15:AL16"/>
    <mergeCell ref="AN15:BA16"/>
    <mergeCell ref="Y14:AH15"/>
    <mergeCell ref="AV18:AV19"/>
    <mergeCell ref="AW18:AX19"/>
    <mergeCell ref="AY18:AY19"/>
    <mergeCell ref="AZ18:AZ19"/>
    <mergeCell ref="B16:F16"/>
    <mergeCell ref="BD16:BD19"/>
    <mergeCell ref="B17:F17"/>
    <mergeCell ref="H17:U17"/>
    <mergeCell ref="X17:X20"/>
    <mergeCell ref="AD17:AH17"/>
    <mergeCell ref="AJ17:AL17"/>
    <mergeCell ref="AN17:BA17"/>
    <mergeCell ref="B18:F18"/>
    <mergeCell ref="H18:U18"/>
    <mergeCell ref="AD18:AH18"/>
    <mergeCell ref="AJ18:AL19"/>
    <mergeCell ref="AN18:AR19"/>
    <mergeCell ref="AS18:AS19"/>
    <mergeCell ref="AT18:AU19"/>
    <mergeCell ref="H16:V16"/>
    <mergeCell ref="AY36:BD37"/>
    <mergeCell ref="AJ31:AL31"/>
    <mergeCell ref="AN31:AR31"/>
    <mergeCell ref="AT31:AU31"/>
    <mergeCell ref="AW31:AX31"/>
    <mergeCell ref="AJ32:AL33"/>
    <mergeCell ref="AN32:BA33"/>
    <mergeCell ref="AD36:AF37"/>
    <mergeCell ref="AG36:AL37"/>
    <mergeCell ref="AM36:AO37"/>
    <mergeCell ref="AP36:AU37"/>
    <mergeCell ref="AV36:AX37"/>
    <mergeCell ref="AN29:BA30"/>
    <mergeCell ref="AD30:AH30"/>
    <mergeCell ref="AC23:AZ23"/>
    <mergeCell ref="AJ34:AL34"/>
    <mergeCell ref="AN34:AY34"/>
    <mergeCell ref="AJ26:AL27"/>
    <mergeCell ref="A33:F34"/>
    <mergeCell ref="AJ25:AL25"/>
    <mergeCell ref="AN25:BD25"/>
    <mergeCell ref="E20:N20"/>
    <mergeCell ref="AJ20:AL20"/>
    <mergeCell ref="AJ21:AL22"/>
    <mergeCell ref="BD27:BD30"/>
    <mergeCell ref="AN26:BA27"/>
    <mergeCell ref="K21:Q22"/>
    <mergeCell ref="AN21:AY22"/>
    <mergeCell ref="AZ21:AZ22"/>
    <mergeCell ref="A23:K24"/>
    <mergeCell ref="AJ28:AL28"/>
    <mergeCell ref="AN28:BA28"/>
    <mergeCell ref="AD29:AH29"/>
    <mergeCell ref="AJ29:AL30"/>
  </mergeCells>
  <phoneticPr fontId="8"/>
  <printOptions horizontalCentered="1" verticalCentered="1"/>
  <pageMargins left="0.39370078740157483"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32F8-16F7-4B07-A7B7-CFA1736B8609}">
  <sheetPr>
    <pageSetUpPr fitToPage="1"/>
  </sheetPr>
  <dimension ref="A1:BB96"/>
  <sheetViews>
    <sheetView workbookViewId="0">
      <selection activeCell="AM66" sqref="AM66:BB69"/>
    </sheetView>
  </sheetViews>
  <sheetFormatPr defaultColWidth="9" defaultRowHeight="13.5"/>
  <cols>
    <col min="1" max="25" width="2.625" style="32" customWidth="1"/>
    <col min="26" max="29" width="1.625" style="32" customWidth="1"/>
    <col min="30" max="67" width="2.625" style="32" customWidth="1"/>
    <col min="68" max="68" width="9" style="32" customWidth="1"/>
    <col min="69" max="16384" width="9" style="32"/>
  </cols>
  <sheetData>
    <row r="1" spans="1:54" ht="17.25" customHeight="1">
      <c r="A1" s="1556" t="s">
        <v>1339</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184"/>
      <c r="AA1" s="1184"/>
      <c r="AB1" s="1184"/>
      <c r="AC1" s="1184"/>
      <c r="AD1" s="1184"/>
      <c r="AE1" s="1184"/>
      <c r="AF1" s="1184"/>
      <c r="AG1" s="1184"/>
      <c r="AH1" s="1184"/>
      <c r="AI1" s="1184"/>
      <c r="AJ1" s="1184"/>
      <c r="AK1" s="1184"/>
      <c r="AL1" s="1184"/>
      <c r="AM1" s="1184"/>
      <c r="AN1" s="1184"/>
      <c r="AO1" s="1184"/>
      <c r="AP1" s="1184"/>
      <c r="AQ1" s="1184"/>
      <c r="AR1" s="1184"/>
      <c r="AS1" s="1184"/>
      <c r="AT1" s="1184"/>
      <c r="AU1" s="1184"/>
      <c r="AV1" s="1184"/>
      <c r="AW1" s="1184"/>
      <c r="AX1" s="1268"/>
      <c r="AY1" s="1268"/>
      <c r="AZ1" s="1268"/>
      <c r="BA1" s="1268"/>
      <c r="BB1" s="1268"/>
    </row>
    <row r="2" spans="1:54" ht="17.25" customHeight="1">
      <c r="A2" s="1557" t="s">
        <v>1340</v>
      </c>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1184"/>
      <c r="AZ2" s="1184"/>
      <c r="BA2" s="1184"/>
      <c r="BB2" s="1184"/>
    </row>
    <row r="3" spans="1:54" ht="17.25" customHeight="1">
      <c r="A3" s="1558"/>
      <c r="B3" s="1558"/>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1184"/>
      <c r="AA3" s="1184"/>
      <c r="AB3" s="1184"/>
      <c r="AC3" s="1184"/>
      <c r="AD3" s="1552" t="s">
        <v>1341</v>
      </c>
      <c r="AE3" s="1552"/>
      <c r="AF3" s="1552"/>
      <c r="AG3" s="1552"/>
      <c r="AH3" s="1552"/>
      <c r="AI3" s="1552"/>
      <c r="AJ3" s="1552"/>
      <c r="AK3" s="1552"/>
      <c r="AL3" s="1552"/>
      <c r="AM3" s="1552"/>
      <c r="AN3" s="1552"/>
      <c r="AO3" s="1552"/>
      <c r="AP3" s="1552"/>
      <c r="AQ3" s="1552"/>
      <c r="AR3" s="1552"/>
      <c r="AS3" s="1552"/>
      <c r="AT3" s="1552"/>
      <c r="AU3" s="1552"/>
      <c r="AV3" s="1552"/>
      <c r="AW3" s="1552"/>
      <c r="AX3" s="1552"/>
      <c r="AY3" s="1552"/>
      <c r="AZ3" s="1552"/>
      <c r="BA3" s="1552"/>
      <c r="BB3" s="1552"/>
    </row>
    <row r="4" spans="1:54" ht="17.25" customHeight="1">
      <c r="A4" s="1558"/>
      <c r="B4" s="1558"/>
      <c r="C4" s="1558"/>
      <c r="D4" s="1558"/>
      <c r="E4" s="1558"/>
      <c r="F4" s="1558"/>
      <c r="G4" s="1558"/>
      <c r="H4" s="1558"/>
      <c r="I4" s="1558"/>
      <c r="J4" s="1558"/>
      <c r="K4" s="1558"/>
      <c r="L4" s="1558"/>
      <c r="M4" s="1558"/>
      <c r="N4" s="1558"/>
      <c r="O4" s="1558"/>
      <c r="P4" s="1558"/>
      <c r="Q4" s="1558"/>
      <c r="R4" s="1558"/>
      <c r="S4" s="1558"/>
      <c r="T4" s="1558"/>
      <c r="U4" s="1558"/>
      <c r="V4" s="1558"/>
      <c r="W4" s="1558"/>
      <c r="X4" s="1558"/>
      <c r="Y4" s="1558"/>
      <c r="Z4" s="1184"/>
      <c r="AA4" s="1184"/>
      <c r="AB4" s="1184"/>
      <c r="AC4" s="1184"/>
      <c r="AD4" s="1552" t="s">
        <v>1342</v>
      </c>
      <c r="AE4" s="1552"/>
      <c r="AF4" s="1552"/>
      <c r="AG4" s="1552"/>
      <c r="AH4" s="1552"/>
      <c r="AI4" s="1552"/>
      <c r="AJ4" s="1552"/>
      <c r="AK4" s="1552"/>
      <c r="AL4" s="1552"/>
      <c r="AM4" s="1552"/>
      <c r="AN4" s="1552"/>
      <c r="AO4" s="1552"/>
      <c r="AP4" s="1552"/>
      <c r="AQ4" s="1552"/>
      <c r="AR4" s="1552"/>
      <c r="AS4" s="1552"/>
      <c r="AT4" s="1552"/>
      <c r="AU4" s="1552"/>
      <c r="AV4" s="1552"/>
      <c r="AW4" s="1552"/>
      <c r="AX4" s="1552"/>
      <c r="AY4" s="1552"/>
      <c r="AZ4" s="1552"/>
      <c r="BA4" s="1552"/>
      <c r="BB4" s="1552"/>
    </row>
    <row r="5" spans="1:54" ht="17.25" customHeight="1">
      <c r="A5" s="1552" t="s">
        <v>1343</v>
      </c>
      <c r="B5" s="1552"/>
      <c r="C5" s="1552"/>
      <c r="D5" s="1552"/>
      <c r="E5" s="1552"/>
      <c r="F5" s="1552"/>
      <c r="G5" s="1552"/>
      <c r="H5" s="1552"/>
      <c r="I5" s="1552"/>
      <c r="J5" s="1552"/>
      <c r="K5" s="1552"/>
      <c r="L5" s="1552"/>
      <c r="M5" s="1552"/>
      <c r="N5" s="1552"/>
      <c r="O5" s="1552"/>
      <c r="P5" s="1552"/>
      <c r="Q5" s="1552"/>
      <c r="R5" s="1552"/>
      <c r="S5" s="1552"/>
      <c r="T5" s="1552"/>
      <c r="U5" s="1552"/>
      <c r="V5" s="1552"/>
      <c r="W5" s="1552"/>
      <c r="X5" s="1552"/>
      <c r="Y5" s="1552"/>
      <c r="Z5" s="1184"/>
      <c r="AA5" s="1184"/>
      <c r="AB5" s="1184"/>
      <c r="AC5" s="1184"/>
      <c r="AD5" s="1552" t="s">
        <v>1344</v>
      </c>
      <c r="AE5" s="1552"/>
      <c r="AF5" s="1552"/>
      <c r="AG5" s="1552"/>
      <c r="AH5" s="1552"/>
      <c r="AI5" s="1552"/>
      <c r="AJ5" s="1552"/>
      <c r="AK5" s="1552"/>
      <c r="AL5" s="1552"/>
      <c r="AM5" s="1552"/>
      <c r="AN5" s="1552"/>
      <c r="AO5" s="1552"/>
      <c r="AP5" s="1552"/>
      <c r="AQ5" s="1552"/>
      <c r="AR5" s="1552"/>
      <c r="AS5" s="1552"/>
      <c r="AT5" s="1552"/>
      <c r="AU5" s="1552"/>
      <c r="AV5" s="1552"/>
      <c r="AW5" s="1552"/>
      <c r="AX5" s="1552"/>
      <c r="AY5" s="1552"/>
      <c r="AZ5" s="1552"/>
      <c r="BA5" s="1552"/>
      <c r="BB5" s="1552"/>
    </row>
    <row r="6" spans="1:54" ht="6" customHeight="1">
      <c r="A6" s="1552" t="s">
        <v>1345</v>
      </c>
      <c r="B6" s="1552"/>
      <c r="C6" s="1552"/>
      <c r="D6" s="1552"/>
      <c r="E6" s="1552"/>
      <c r="F6" s="1552"/>
      <c r="G6" s="1552"/>
      <c r="H6" s="1552"/>
      <c r="I6" s="1552"/>
      <c r="J6" s="1552"/>
      <c r="K6" s="1552"/>
      <c r="L6" s="1552"/>
      <c r="M6" s="1552"/>
      <c r="N6" s="1552"/>
      <c r="O6" s="1552"/>
      <c r="P6" s="1552"/>
      <c r="Q6" s="1552"/>
      <c r="R6" s="1552"/>
      <c r="S6" s="1552"/>
      <c r="T6" s="1552"/>
      <c r="U6" s="1552"/>
      <c r="V6" s="1552"/>
      <c r="W6" s="1552"/>
      <c r="X6" s="1552"/>
      <c r="Y6" s="1552"/>
      <c r="Z6" s="1184"/>
      <c r="AA6" s="1184"/>
      <c r="AB6" s="1184"/>
      <c r="AC6" s="1184"/>
      <c r="AD6" s="1552" t="s">
        <v>1346</v>
      </c>
      <c r="AE6" s="1552"/>
      <c r="AF6" s="1552"/>
      <c r="AG6" s="1552"/>
      <c r="AH6" s="1552"/>
      <c r="AI6" s="1552"/>
      <c r="AJ6" s="1552"/>
      <c r="AK6" s="1552"/>
      <c r="AL6" s="1552"/>
      <c r="AM6" s="1552"/>
      <c r="AN6" s="1552"/>
      <c r="AO6" s="1552"/>
      <c r="AP6" s="1552"/>
      <c r="AQ6" s="1552"/>
      <c r="AR6" s="1552"/>
      <c r="AS6" s="1552"/>
      <c r="AT6" s="1552"/>
      <c r="AU6" s="1552"/>
      <c r="AV6" s="1552"/>
      <c r="AW6" s="1552"/>
      <c r="AX6" s="1552"/>
      <c r="AY6" s="1552"/>
      <c r="AZ6" s="1552"/>
      <c r="BA6" s="1552"/>
      <c r="BB6" s="1552"/>
    </row>
    <row r="7" spans="1:54" ht="6" customHeight="1">
      <c r="A7" s="1553"/>
      <c r="B7" s="1553"/>
      <c r="C7" s="1553"/>
      <c r="D7" s="1553"/>
      <c r="E7" s="1553"/>
      <c r="F7" s="1553"/>
      <c r="G7" s="1553"/>
      <c r="H7" s="1553"/>
      <c r="I7" s="1553"/>
      <c r="J7" s="1553"/>
      <c r="K7" s="1553"/>
      <c r="L7" s="1553"/>
      <c r="M7" s="1553"/>
      <c r="N7" s="1553"/>
      <c r="O7" s="1553"/>
      <c r="P7" s="1553"/>
      <c r="Q7" s="1553"/>
      <c r="R7" s="1553"/>
      <c r="S7" s="1553"/>
      <c r="T7" s="1553"/>
      <c r="U7" s="1553"/>
      <c r="V7" s="1553"/>
      <c r="W7" s="1553"/>
      <c r="X7" s="1553"/>
      <c r="Y7" s="1553"/>
      <c r="Z7" s="1184"/>
      <c r="AA7" s="1184"/>
      <c r="AB7" s="1184"/>
      <c r="AC7" s="1184"/>
      <c r="AD7" s="1552"/>
      <c r="AE7" s="1552"/>
      <c r="AF7" s="1552"/>
      <c r="AG7" s="1552"/>
      <c r="AH7" s="1552"/>
      <c r="AI7" s="1552"/>
      <c r="AJ7" s="1552"/>
      <c r="AK7" s="1552"/>
      <c r="AL7" s="1552"/>
      <c r="AM7" s="1552"/>
      <c r="AN7" s="1552"/>
      <c r="AO7" s="1552"/>
      <c r="AP7" s="1552"/>
      <c r="AQ7" s="1552"/>
      <c r="AR7" s="1552"/>
      <c r="AS7" s="1552"/>
      <c r="AT7" s="1552"/>
      <c r="AU7" s="1552"/>
      <c r="AV7" s="1552"/>
      <c r="AW7" s="1552"/>
      <c r="AX7" s="1552"/>
      <c r="AY7" s="1552"/>
      <c r="AZ7" s="1552"/>
      <c r="BA7" s="1552"/>
      <c r="BB7" s="1552"/>
    </row>
    <row r="8" spans="1:54" ht="6" customHeight="1">
      <c r="A8" s="1553"/>
      <c r="B8" s="1553"/>
      <c r="C8" s="1553"/>
      <c r="D8" s="1553"/>
      <c r="E8" s="1553"/>
      <c r="F8" s="1553"/>
      <c r="G8" s="1553"/>
      <c r="H8" s="1553"/>
      <c r="I8" s="1553"/>
      <c r="J8" s="1553"/>
      <c r="K8" s="1553"/>
      <c r="L8" s="1553"/>
      <c r="M8" s="1553"/>
      <c r="N8" s="1553"/>
      <c r="O8" s="1553"/>
      <c r="P8" s="1553"/>
      <c r="Q8" s="1553"/>
      <c r="R8" s="1553"/>
      <c r="S8" s="1553"/>
      <c r="T8" s="1553"/>
      <c r="U8" s="1553"/>
      <c r="V8" s="1553"/>
      <c r="W8" s="1553"/>
      <c r="X8" s="1553"/>
      <c r="Y8" s="1553"/>
      <c r="Z8" s="1184"/>
      <c r="AA8" s="1184"/>
      <c r="AB8" s="1184"/>
      <c r="AC8" s="1184"/>
      <c r="AD8" s="1552"/>
      <c r="AE8" s="1552"/>
      <c r="AF8" s="1552"/>
      <c r="AG8" s="1552"/>
      <c r="AH8" s="1552"/>
      <c r="AI8" s="1552"/>
      <c r="AJ8" s="1552"/>
      <c r="AK8" s="1552"/>
      <c r="AL8" s="1552"/>
      <c r="AM8" s="1552"/>
      <c r="AN8" s="1552"/>
      <c r="AO8" s="1552"/>
      <c r="AP8" s="1552"/>
      <c r="AQ8" s="1552"/>
      <c r="AR8" s="1552"/>
      <c r="AS8" s="1552"/>
      <c r="AT8" s="1552"/>
      <c r="AU8" s="1552"/>
      <c r="AV8" s="1552"/>
      <c r="AW8" s="1552"/>
      <c r="AX8" s="1552"/>
      <c r="AY8" s="1552"/>
      <c r="AZ8" s="1552"/>
      <c r="BA8" s="1552"/>
      <c r="BB8" s="1552"/>
    </row>
    <row r="9" spans="1:54" ht="6" customHeight="1">
      <c r="A9" s="1552" t="s">
        <v>1347</v>
      </c>
      <c r="B9" s="1552"/>
      <c r="C9" s="1552"/>
      <c r="D9" s="1552"/>
      <c r="E9" s="1552"/>
      <c r="F9" s="1552"/>
      <c r="G9" s="1552"/>
      <c r="H9" s="1552"/>
      <c r="I9" s="1552"/>
      <c r="J9" s="1552"/>
      <c r="K9" s="1552"/>
      <c r="L9" s="1552"/>
      <c r="M9" s="1552"/>
      <c r="N9" s="1552"/>
      <c r="O9" s="1552"/>
      <c r="P9" s="1552"/>
      <c r="Q9" s="1552"/>
      <c r="R9" s="1552"/>
      <c r="S9" s="1552"/>
      <c r="T9" s="1552"/>
      <c r="U9" s="1552"/>
      <c r="V9" s="1552"/>
      <c r="W9" s="1552"/>
      <c r="X9" s="1552"/>
      <c r="Y9" s="1552"/>
      <c r="Z9" s="1184"/>
      <c r="AA9" s="1184"/>
      <c r="AB9" s="1184"/>
      <c r="AC9" s="1184"/>
      <c r="AD9" s="1552" t="s">
        <v>1348</v>
      </c>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row>
    <row r="10" spans="1:54" ht="6" customHeight="1">
      <c r="A10" s="1552"/>
      <c r="B10" s="1552"/>
      <c r="C10" s="1552"/>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184"/>
      <c r="AA10" s="1184"/>
      <c r="AB10" s="1184"/>
      <c r="AC10" s="1184"/>
      <c r="AD10" s="1553"/>
      <c r="AE10" s="1553"/>
      <c r="AF10" s="1553"/>
      <c r="AG10" s="1553"/>
      <c r="AH10" s="1553"/>
      <c r="AI10" s="1553"/>
      <c r="AJ10" s="1553"/>
      <c r="AK10" s="1553"/>
      <c r="AL10" s="1553"/>
      <c r="AM10" s="1553"/>
      <c r="AN10" s="1553"/>
      <c r="AO10" s="1553"/>
      <c r="AP10" s="1553"/>
      <c r="AQ10" s="1553"/>
      <c r="AR10" s="1553"/>
      <c r="AS10" s="1553"/>
      <c r="AT10" s="1553"/>
      <c r="AU10" s="1553"/>
      <c r="AV10" s="1553"/>
      <c r="AW10" s="1553"/>
      <c r="AX10" s="1553"/>
      <c r="AY10" s="1553"/>
      <c r="AZ10" s="1553"/>
      <c r="BA10" s="1553"/>
      <c r="BB10" s="1553"/>
    </row>
    <row r="11" spans="1:54" ht="6" customHeight="1">
      <c r="A11" s="1552"/>
      <c r="B11" s="1552"/>
      <c r="C11" s="1552"/>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184"/>
      <c r="AA11" s="1184"/>
      <c r="AB11" s="1184"/>
      <c r="AC11" s="1184"/>
      <c r="AD11" s="1553"/>
      <c r="AE11" s="1553"/>
      <c r="AF11" s="1553"/>
      <c r="AG11" s="1553"/>
      <c r="AH11" s="1553"/>
      <c r="AI11" s="1553"/>
      <c r="AJ11" s="1553"/>
      <c r="AK11" s="1553"/>
      <c r="AL11" s="1553"/>
      <c r="AM11" s="1553"/>
      <c r="AN11" s="1553"/>
      <c r="AO11" s="1553"/>
      <c r="AP11" s="1553"/>
      <c r="AQ11" s="1553"/>
      <c r="AR11" s="1553"/>
      <c r="AS11" s="1553"/>
      <c r="AT11" s="1553"/>
      <c r="AU11" s="1553"/>
      <c r="AV11" s="1553"/>
      <c r="AW11" s="1553"/>
      <c r="AX11" s="1553"/>
      <c r="AY11" s="1553"/>
      <c r="AZ11" s="1553"/>
      <c r="BA11" s="1553"/>
      <c r="BB11" s="1553"/>
    </row>
    <row r="12" spans="1:54" ht="6" customHeight="1">
      <c r="A12" s="1554" t="s">
        <v>1349</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184"/>
      <c r="AA12" s="1184"/>
      <c r="AB12" s="1184"/>
      <c r="AC12" s="1184"/>
      <c r="AD12" s="1552" t="s">
        <v>1350</v>
      </c>
      <c r="AE12" s="1552"/>
      <c r="AF12" s="1552"/>
      <c r="AG12" s="1552"/>
      <c r="AH12" s="1552"/>
      <c r="AI12" s="1552"/>
      <c r="AJ12" s="1552"/>
      <c r="AK12" s="1552"/>
      <c r="AL12" s="1552"/>
      <c r="AM12" s="1552"/>
      <c r="AN12" s="1552"/>
      <c r="AO12" s="1552"/>
      <c r="AP12" s="1552"/>
      <c r="AQ12" s="1552"/>
      <c r="AR12" s="1552"/>
      <c r="AS12" s="1552"/>
      <c r="AT12" s="1552"/>
      <c r="AU12" s="1552"/>
      <c r="AV12" s="1552"/>
      <c r="AW12" s="1552"/>
      <c r="AX12" s="1552"/>
      <c r="AY12" s="1552"/>
      <c r="AZ12" s="1552"/>
      <c r="BA12" s="1552"/>
      <c r="BB12" s="1552"/>
    </row>
    <row r="13" spans="1:54" ht="6" customHeight="1">
      <c r="A13" s="1555"/>
      <c r="B13" s="1555"/>
      <c r="C13" s="1555"/>
      <c r="D13" s="1555"/>
      <c r="E13" s="1555"/>
      <c r="F13" s="1555"/>
      <c r="G13" s="1555"/>
      <c r="H13" s="1555"/>
      <c r="I13" s="1555"/>
      <c r="J13" s="1555"/>
      <c r="K13" s="1555"/>
      <c r="L13" s="1555"/>
      <c r="M13" s="1555"/>
      <c r="N13" s="1555"/>
      <c r="O13" s="1555"/>
      <c r="P13" s="1555"/>
      <c r="Q13" s="1555"/>
      <c r="R13" s="1555"/>
      <c r="S13" s="1555"/>
      <c r="T13" s="1555"/>
      <c r="U13" s="1555"/>
      <c r="V13" s="1555"/>
      <c r="W13" s="1555"/>
      <c r="X13" s="1555"/>
      <c r="Y13" s="1555"/>
      <c r="Z13" s="1184"/>
      <c r="AA13" s="1184"/>
      <c r="AB13" s="1184"/>
      <c r="AC13" s="1184"/>
      <c r="AD13" s="1552"/>
      <c r="AE13" s="1552"/>
      <c r="AF13" s="1552"/>
      <c r="AG13" s="1552"/>
      <c r="AH13" s="1552"/>
      <c r="AI13" s="1552"/>
      <c r="AJ13" s="1552"/>
      <c r="AK13" s="1552"/>
      <c r="AL13" s="1552"/>
      <c r="AM13" s="1552"/>
      <c r="AN13" s="1552"/>
      <c r="AO13" s="1552"/>
      <c r="AP13" s="1552"/>
      <c r="AQ13" s="1552"/>
      <c r="AR13" s="1552"/>
      <c r="AS13" s="1552"/>
      <c r="AT13" s="1552"/>
      <c r="AU13" s="1552"/>
      <c r="AV13" s="1552"/>
      <c r="AW13" s="1552"/>
      <c r="AX13" s="1552"/>
      <c r="AY13" s="1552"/>
      <c r="AZ13" s="1552"/>
      <c r="BA13" s="1552"/>
      <c r="BB13" s="1552"/>
    </row>
    <row r="14" spans="1:54" ht="6" customHeight="1">
      <c r="A14" s="1555"/>
      <c r="B14" s="1555"/>
      <c r="C14" s="1555"/>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184"/>
      <c r="AA14" s="1184"/>
      <c r="AB14" s="1184"/>
      <c r="AC14" s="1184"/>
      <c r="AD14" s="1552"/>
      <c r="AE14" s="1552"/>
      <c r="AF14" s="1552"/>
      <c r="AG14" s="1552"/>
      <c r="AH14" s="1552"/>
      <c r="AI14" s="1552"/>
      <c r="AJ14" s="1552"/>
      <c r="AK14" s="1552"/>
      <c r="AL14" s="1552"/>
      <c r="AM14" s="1552"/>
      <c r="AN14" s="1552"/>
      <c r="AO14" s="1552"/>
      <c r="AP14" s="1552"/>
      <c r="AQ14" s="1552"/>
      <c r="AR14" s="1552"/>
      <c r="AS14" s="1552"/>
      <c r="AT14" s="1552"/>
      <c r="AU14" s="1552"/>
      <c r="AV14" s="1552"/>
      <c r="AW14" s="1552"/>
      <c r="AX14" s="1552"/>
      <c r="AY14" s="1552"/>
      <c r="AZ14" s="1552"/>
      <c r="BA14" s="1552"/>
      <c r="BB14" s="1552"/>
    </row>
    <row r="15" spans="1:54" ht="6" customHeight="1">
      <c r="A15" s="1290" t="s">
        <v>668</v>
      </c>
      <c r="B15" s="1563"/>
      <c r="C15" s="1559" t="str">
        <f>'01.入会申込書'!AP25</f>
        <v/>
      </c>
      <c r="D15" s="1559"/>
      <c r="E15" s="1554" t="s">
        <v>1351</v>
      </c>
      <c r="F15" s="1564" t="str">
        <f>'01.入会申込書'!AT25</f>
        <v/>
      </c>
      <c r="G15" s="1565"/>
      <c r="H15" s="1554" t="s">
        <v>1352</v>
      </c>
      <c r="I15" s="1564" t="str">
        <f>'01.入会申込書'!AX25</f>
        <v/>
      </c>
      <c r="J15" s="1565"/>
      <c r="K15" s="1554" t="s">
        <v>1353</v>
      </c>
      <c r="L15" s="214"/>
      <c r="M15" s="214"/>
      <c r="N15" s="214"/>
      <c r="O15" s="214"/>
      <c r="P15" s="214"/>
      <c r="Q15" s="214"/>
      <c r="R15" s="214"/>
      <c r="S15" s="214"/>
      <c r="T15" s="214"/>
      <c r="U15" s="214"/>
      <c r="V15" s="214"/>
      <c r="W15" s="214"/>
      <c r="X15" s="214"/>
      <c r="Y15" s="214"/>
      <c r="Z15" s="1184"/>
      <c r="AA15" s="1184"/>
      <c r="AB15" s="1184"/>
      <c r="AC15" s="1184"/>
      <c r="AD15" s="1552" t="s">
        <v>1354</v>
      </c>
      <c r="AE15" s="1552"/>
      <c r="AF15" s="1552"/>
      <c r="AG15" s="1552"/>
      <c r="AH15" s="1552"/>
      <c r="AI15" s="1552"/>
      <c r="AJ15" s="1552"/>
      <c r="AK15" s="1552"/>
      <c r="AL15" s="1552"/>
      <c r="AM15" s="1552"/>
      <c r="AN15" s="1552"/>
      <c r="AO15" s="1552"/>
      <c r="AP15" s="1552"/>
      <c r="AQ15" s="1552"/>
      <c r="AR15" s="1552"/>
      <c r="AS15" s="1552"/>
      <c r="AT15" s="1552"/>
      <c r="AU15" s="1552"/>
      <c r="AV15" s="1552"/>
      <c r="AW15" s="1552"/>
      <c r="AX15" s="1552"/>
      <c r="AY15" s="1552"/>
      <c r="AZ15" s="1552"/>
      <c r="BA15" s="1552"/>
      <c r="BB15" s="1552"/>
    </row>
    <row r="16" spans="1:54" ht="6" customHeight="1">
      <c r="A16" s="1563"/>
      <c r="B16" s="1563"/>
      <c r="C16" s="1559"/>
      <c r="D16" s="1559"/>
      <c r="E16" s="1559"/>
      <c r="F16" s="1565"/>
      <c r="G16" s="1565"/>
      <c r="H16" s="1559"/>
      <c r="I16" s="1565"/>
      <c r="J16" s="1565"/>
      <c r="K16" s="1559"/>
      <c r="L16" s="215"/>
      <c r="M16" s="215"/>
      <c r="N16" s="215"/>
      <c r="O16" s="215"/>
      <c r="P16" s="215"/>
      <c r="Q16" s="215"/>
      <c r="R16" s="215"/>
      <c r="S16" s="215"/>
      <c r="T16" s="215"/>
      <c r="U16" s="215"/>
      <c r="V16" s="215"/>
      <c r="W16" s="215"/>
      <c r="X16" s="215"/>
      <c r="Y16" s="215"/>
      <c r="Z16" s="1184"/>
      <c r="AA16" s="1184"/>
      <c r="AB16" s="1184"/>
      <c r="AC16" s="1184"/>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row>
    <row r="17" spans="1:54" ht="6" customHeight="1">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1184"/>
      <c r="AA17" s="1184"/>
      <c r="AB17" s="1184"/>
      <c r="AC17" s="1184"/>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row>
    <row r="18" spans="1:54" ht="6" customHeight="1">
      <c r="A18" s="1237" t="s">
        <v>1355</v>
      </c>
      <c r="B18" s="1237"/>
      <c r="C18" s="1237"/>
      <c r="D18" s="1237"/>
      <c r="E18" s="1237"/>
      <c r="F18" s="216"/>
      <c r="G18" s="1560">
        <f>'01.入会申込書'!M27</f>
        <v>0</v>
      </c>
      <c r="H18" s="1560"/>
      <c r="I18" s="1560"/>
      <c r="J18" s="1560"/>
      <c r="K18" s="1560"/>
      <c r="L18" s="1560"/>
      <c r="M18" s="1290" t="s">
        <v>1356</v>
      </c>
      <c r="N18" s="1561" t="str">
        <f>'01.入会申込書'!AI27</f>
        <v/>
      </c>
      <c r="O18" s="1562"/>
      <c r="P18" s="1290" t="s">
        <v>1357</v>
      </c>
      <c r="Q18" s="1561" t="str">
        <f>'01.入会申込書'!AP27</f>
        <v/>
      </c>
      <c r="R18" s="1562"/>
      <c r="S18" s="1562"/>
      <c r="T18" s="1562"/>
      <c r="U18" s="1562"/>
      <c r="V18" s="1562"/>
      <c r="W18" s="1562"/>
      <c r="X18" s="1290" t="s">
        <v>1358</v>
      </c>
      <c r="Y18" s="1290"/>
      <c r="Z18" s="1184"/>
      <c r="AA18" s="1184"/>
      <c r="AB18" s="1184"/>
      <c r="AC18" s="1184"/>
      <c r="AD18" s="1552" t="s">
        <v>1359</v>
      </c>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row>
    <row r="19" spans="1:54" ht="6" customHeight="1">
      <c r="A19" s="1237"/>
      <c r="B19" s="1237"/>
      <c r="C19" s="1237"/>
      <c r="D19" s="1237"/>
      <c r="E19" s="1237"/>
      <c r="F19" s="216"/>
      <c r="G19" s="1560"/>
      <c r="H19" s="1560"/>
      <c r="I19" s="1560"/>
      <c r="J19" s="1560"/>
      <c r="K19" s="1560"/>
      <c r="L19" s="1560"/>
      <c r="M19" s="1290"/>
      <c r="N19" s="1562"/>
      <c r="O19" s="1562"/>
      <c r="P19" s="1290"/>
      <c r="Q19" s="1562"/>
      <c r="R19" s="1562"/>
      <c r="S19" s="1562"/>
      <c r="T19" s="1562"/>
      <c r="U19" s="1562"/>
      <c r="V19" s="1562"/>
      <c r="W19" s="1562"/>
      <c r="X19" s="1290"/>
      <c r="Y19" s="1290"/>
      <c r="Z19" s="1184"/>
      <c r="AA19" s="1184"/>
      <c r="AB19" s="1184"/>
      <c r="AC19" s="1184"/>
      <c r="AD19" s="1552"/>
      <c r="AE19" s="1552"/>
      <c r="AF19" s="1552"/>
      <c r="AG19" s="1552"/>
      <c r="AH19" s="1552"/>
      <c r="AI19" s="1552"/>
      <c r="AJ19" s="1552"/>
      <c r="AK19" s="1552"/>
      <c r="AL19" s="1552"/>
      <c r="AM19" s="1552"/>
      <c r="AN19" s="1552"/>
      <c r="AO19" s="1552"/>
      <c r="AP19" s="1552"/>
      <c r="AQ19" s="1552"/>
      <c r="AR19" s="1552"/>
      <c r="AS19" s="1552"/>
      <c r="AT19" s="1552"/>
      <c r="AU19" s="1552"/>
      <c r="AV19" s="1552"/>
      <c r="AW19" s="1552"/>
      <c r="AX19" s="1552"/>
      <c r="AY19" s="1552"/>
      <c r="AZ19" s="1552"/>
      <c r="BA19" s="1552"/>
      <c r="BB19" s="1552"/>
    </row>
    <row r="20" spans="1:54" ht="6" customHeight="1">
      <c r="A20" s="1237"/>
      <c r="B20" s="1237"/>
      <c r="C20" s="1237"/>
      <c r="D20" s="1237"/>
      <c r="E20" s="1237"/>
      <c r="F20" s="216"/>
      <c r="G20" s="1560"/>
      <c r="H20" s="1560"/>
      <c r="I20" s="1560"/>
      <c r="J20" s="1560"/>
      <c r="K20" s="1560"/>
      <c r="L20" s="1560"/>
      <c r="M20" s="1290"/>
      <c r="N20" s="1562"/>
      <c r="O20" s="1562"/>
      <c r="P20" s="1290"/>
      <c r="Q20" s="1562"/>
      <c r="R20" s="1562"/>
      <c r="S20" s="1562"/>
      <c r="T20" s="1562"/>
      <c r="U20" s="1562"/>
      <c r="V20" s="1562"/>
      <c r="W20" s="1562"/>
      <c r="X20" s="1290"/>
      <c r="Y20" s="1290"/>
      <c r="Z20" s="1184"/>
      <c r="AA20" s="1184"/>
      <c r="AB20" s="1184"/>
      <c r="AC20" s="1184"/>
      <c r="AD20" s="1552"/>
      <c r="AE20" s="1552"/>
      <c r="AF20" s="1552"/>
      <c r="AG20" s="1552"/>
      <c r="AH20" s="1552"/>
      <c r="AI20" s="1552"/>
      <c r="AJ20" s="1552"/>
      <c r="AK20" s="1552"/>
      <c r="AL20" s="1552"/>
      <c r="AM20" s="1552"/>
      <c r="AN20" s="1552"/>
      <c r="AO20" s="1552"/>
      <c r="AP20" s="1552"/>
      <c r="AQ20" s="1552"/>
      <c r="AR20" s="1552"/>
      <c r="AS20" s="1552"/>
      <c r="AT20" s="1552"/>
      <c r="AU20" s="1552"/>
      <c r="AV20" s="1552"/>
      <c r="AW20" s="1552"/>
      <c r="AX20" s="1552"/>
      <c r="AY20" s="1552"/>
      <c r="AZ20" s="1552"/>
      <c r="BA20" s="1552"/>
      <c r="BB20" s="1552"/>
    </row>
    <row r="21" spans="1:54" ht="6" customHeight="1">
      <c r="A21" s="1290"/>
      <c r="B21" s="1290"/>
      <c r="C21" s="1290"/>
      <c r="D21" s="1290"/>
      <c r="E21" s="1290"/>
      <c r="F21" s="216"/>
      <c r="G21" s="1290"/>
      <c r="H21" s="1290"/>
      <c r="I21" s="1290"/>
      <c r="J21" s="1290"/>
      <c r="K21" s="1290"/>
      <c r="L21" s="1290"/>
      <c r="M21" s="1290"/>
      <c r="N21" s="1290"/>
      <c r="O21" s="1290"/>
      <c r="P21" s="1290"/>
      <c r="Q21" s="1290"/>
      <c r="R21" s="1290"/>
      <c r="S21" s="1290"/>
      <c r="T21" s="1290"/>
      <c r="U21" s="1290"/>
      <c r="V21" s="1290"/>
      <c r="W21" s="1290"/>
      <c r="X21" s="1290"/>
      <c r="Y21" s="1290"/>
      <c r="Z21" s="1184"/>
      <c r="AA21" s="1184"/>
      <c r="AB21" s="1184"/>
      <c r="AC21" s="1184"/>
      <c r="AD21" s="1184"/>
      <c r="AE21" s="1184"/>
      <c r="AF21" s="1184"/>
      <c r="AG21" s="1184"/>
      <c r="AH21" s="1184"/>
      <c r="AI21" s="1184"/>
      <c r="AJ21" s="1184"/>
      <c r="AK21" s="1184"/>
      <c r="AL21" s="1184"/>
      <c r="AM21" s="1184"/>
      <c r="AN21" s="1184"/>
      <c r="AO21" s="1184"/>
      <c r="AP21" s="1184"/>
      <c r="AQ21" s="1184"/>
      <c r="AR21" s="1184"/>
      <c r="AS21" s="1184"/>
      <c r="AT21" s="1184"/>
      <c r="AU21" s="1184"/>
      <c r="AV21" s="1184"/>
      <c r="AW21" s="1184"/>
      <c r="AX21" s="1184"/>
      <c r="AY21" s="1184"/>
      <c r="AZ21" s="1184"/>
      <c r="BA21" s="1184"/>
      <c r="BB21" s="1184"/>
    </row>
    <row r="22" spans="1:54" ht="6" customHeight="1">
      <c r="A22" s="1290"/>
      <c r="B22" s="1290"/>
      <c r="C22" s="1290"/>
      <c r="D22" s="1290"/>
      <c r="E22" s="1290"/>
      <c r="F22" s="216"/>
      <c r="G22" s="1290"/>
      <c r="H22" s="1290"/>
      <c r="I22" s="1290"/>
      <c r="J22" s="1290"/>
      <c r="K22" s="1290"/>
      <c r="L22" s="1290"/>
      <c r="M22" s="1290"/>
      <c r="N22" s="1290"/>
      <c r="O22" s="1290"/>
      <c r="P22" s="1290"/>
      <c r="Q22" s="1290"/>
      <c r="R22" s="1290"/>
      <c r="S22" s="1290"/>
      <c r="T22" s="1290"/>
      <c r="U22" s="1290"/>
      <c r="V22" s="1290"/>
      <c r="W22" s="1290"/>
      <c r="X22" s="1290"/>
      <c r="Y22" s="1290"/>
      <c r="Z22" s="1184"/>
      <c r="AA22" s="1184"/>
      <c r="AB22" s="1184"/>
      <c r="AC22" s="1184"/>
      <c r="AD22" s="1184"/>
      <c r="AE22" s="1184"/>
      <c r="AF22" s="1184"/>
      <c r="AG22" s="1184"/>
      <c r="AH22" s="1184"/>
      <c r="AI22" s="1184"/>
      <c r="AJ22" s="1184"/>
      <c r="AK22" s="1184"/>
      <c r="AL22" s="1184"/>
      <c r="AM22" s="1184"/>
      <c r="AN22" s="1184"/>
      <c r="AO22" s="1184"/>
      <c r="AP22" s="1184"/>
      <c r="AQ22" s="1184"/>
      <c r="AR22" s="1184"/>
      <c r="AS22" s="1184"/>
      <c r="AT22" s="1184"/>
      <c r="AU22" s="1184"/>
      <c r="AV22" s="1184"/>
      <c r="AW22" s="1184"/>
      <c r="AX22" s="1184"/>
      <c r="AY22" s="1184"/>
      <c r="AZ22" s="1184"/>
      <c r="BA22" s="1184"/>
      <c r="BB22" s="1184"/>
    </row>
    <row r="23" spans="1:54" ht="6" customHeight="1">
      <c r="A23" s="1290"/>
      <c r="B23" s="1290"/>
      <c r="C23" s="1290"/>
      <c r="D23" s="1290"/>
      <c r="E23" s="1290"/>
      <c r="F23" s="216"/>
      <c r="G23" s="1290"/>
      <c r="H23" s="1290"/>
      <c r="I23" s="1290"/>
      <c r="J23" s="1290"/>
      <c r="K23" s="1290"/>
      <c r="L23" s="1290"/>
      <c r="M23" s="1290"/>
      <c r="N23" s="1290"/>
      <c r="O23" s="1290"/>
      <c r="P23" s="1290"/>
      <c r="Q23" s="1290"/>
      <c r="R23" s="1290"/>
      <c r="S23" s="1290"/>
      <c r="T23" s="1290"/>
      <c r="U23" s="1290"/>
      <c r="V23" s="1290"/>
      <c r="W23" s="1290"/>
      <c r="X23" s="1290"/>
      <c r="Y23" s="1290"/>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row>
    <row r="24" spans="1:54" ht="6" customHeight="1">
      <c r="A24" s="1240" t="s">
        <v>1360</v>
      </c>
      <c r="B24" s="1240"/>
      <c r="C24" s="1240"/>
      <c r="D24" s="1240"/>
      <c r="E24" s="1240"/>
      <c r="G24" s="1566" t="s">
        <v>216</v>
      </c>
      <c r="H24" s="1567" t="str">
        <f>'01.入会申込書'!O38&amp;""</f>
        <v/>
      </c>
      <c r="I24" s="1567"/>
      <c r="J24" s="1567"/>
      <c r="K24" s="1567"/>
      <c r="L24" s="1567"/>
      <c r="M24" s="1567"/>
      <c r="N24" s="429"/>
      <c r="P24" s="217"/>
      <c r="Q24" s="217"/>
      <c r="R24" s="217"/>
      <c r="S24" s="217"/>
      <c r="T24" s="217"/>
      <c r="U24" s="217"/>
      <c r="V24" s="217"/>
      <c r="W24" s="217"/>
      <c r="X24" s="217"/>
      <c r="Y24" s="217"/>
      <c r="Z24" s="1184"/>
      <c r="AA24" s="1184"/>
      <c r="AB24" s="1184"/>
      <c r="AC24" s="1184"/>
      <c r="AD24" s="1231"/>
      <c r="AE24" s="1231"/>
      <c r="AF24" s="1231"/>
      <c r="AG24" s="1231"/>
      <c r="AH24" s="1231"/>
      <c r="AI24" s="1231"/>
      <c r="AJ24" s="1231"/>
      <c r="AK24" s="1231"/>
      <c r="AL24" s="1231"/>
      <c r="AM24" s="1231"/>
      <c r="AN24" s="1231"/>
      <c r="AO24" s="1231"/>
      <c r="AP24" s="1231"/>
      <c r="AQ24" s="1231"/>
      <c r="AR24" s="1231"/>
      <c r="AS24" s="1231"/>
      <c r="AT24" s="1231"/>
      <c r="AU24" s="1231"/>
      <c r="AV24" s="1231"/>
      <c r="AW24" s="1231"/>
      <c r="AX24" s="1231"/>
      <c r="AY24" s="1231"/>
      <c r="AZ24" s="1231"/>
      <c r="BA24" s="1231"/>
      <c r="BB24" s="1231"/>
    </row>
    <row r="25" spans="1:54" ht="6" customHeight="1">
      <c r="A25" s="1240"/>
      <c r="B25" s="1240"/>
      <c r="C25" s="1240"/>
      <c r="D25" s="1240"/>
      <c r="E25" s="1240"/>
      <c r="G25" s="1566"/>
      <c r="H25" s="1567"/>
      <c r="I25" s="1567"/>
      <c r="J25" s="1567"/>
      <c r="K25" s="1567"/>
      <c r="L25" s="1567"/>
      <c r="M25" s="1567"/>
      <c r="N25" s="429"/>
      <c r="P25" s="218"/>
      <c r="Q25" s="218"/>
      <c r="R25" s="218"/>
      <c r="S25" s="218"/>
      <c r="T25" s="218"/>
      <c r="U25" s="218"/>
      <c r="V25" s="218"/>
      <c r="W25" s="218"/>
      <c r="X25" s="218"/>
      <c r="Y25" s="218"/>
      <c r="Z25" s="1184"/>
      <c r="AA25" s="1184"/>
      <c r="AB25" s="1184"/>
      <c r="AC25" s="1184"/>
      <c r="AD25" s="1231"/>
      <c r="AE25" s="1231"/>
      <c r="AF25" s="1231"/>
      <c r="AG25" s="1231"/>
      <c r="AH25" s="1231"/>
      <c r="AI25" s="1231"/>
      <c r="AJ25" s="1231"/>
      <c r="AK25" s="1231"/>
      <c r="AL25" s="1231"/>
      <c r="AM25" s="1231"/>
      <c r="AN25" s="1231"/>
      <c r="AO25" s="1231"/>
      <c r="AP25" s="1231"/>
      <c r="AQ25" s="1231"/>
      <c r="AR25" s="1231"/>
      <c r="AS25" s="1231"/>
      <c r="AT25" s="1231"/>
      <c r="AU25" s="1231"/>
      <c r="AV25" s="1231"/>
      <c r="AW25" s="1231"/>
      <c r="AX25" s="1231"/>
      <c r="AY25" s="1231"/>
      <c r="AZ25" s="1231"/>
      <c r="BA25" s="1231"/>
      <c r="BB25" s="1231"/>
    </row>
    <row r="26" spans="1:54" ht="6" customHeight="1">
      <c r="A26" s="1240"/>
      <c r="B26" s="1240"/>
      <c r="C26" s="1240"/>
      <c r="D26" s="1240"/>
      <c r="E26" s="1240"/>
      <c r="G26" s="1568">
        <f>'01.入会申込書'!M39</f>
        <v>0</v>
      </c>
      <c r="H26" s="1568"/>
      <c r="I26" s="1568"/>
      <c r="J26" s="1568"/>
      <c r="K26" s="1568"/>
      <c r="L26" s="1568"/>
      <c r="M26" s="1568"/>
      <c r="N26" s="1568"/>
      <c r="O26" s="1568"/>
      <c r="P26" s="1568"/>
      <c r="Q26" s="1568"/>
      <c r="R26" s="1568"/>
      <c r="S26" s="1568"/>
      <c r="T26" s="1568"/>
      <c r="U26" s="1568"/>
      <c r="V26" s="1568"/>
      <c r="W26" s="1568"/>
      <c r="X26" s="1568"/>
      <c r="Y26" s="1568"/>
      <c r="Z26" s="1184"/>
      <c r="AA26" s="1184"/>
      <c r="AB26" s="1184"/>
      <c r="AC26" s="1184"/>
      <c r="AD26" s="1231"/>
      <c r="AE26" s="1231"/>
      <c r="AF26" s="1231"/>
      <c r="AG26" s="1231"/>
      <c r="AH26" s="1231"/>
      <c r="AI26" s="1231"/>
      <c r="AJ26" s="1231"/>
      <c r="AK26" s="1231"/>
      <c r="AL26" s="1231"/>
      <c r="AM26" s="1231"/>
      <c r="AN26" s="1231"/>
      <c r="AO26" s="1231"/>
      <c r="AP26" s="1231"/>
      <c r="AQ26" s="1231"/>
      <c r="AR26" s="1231"/>
      <c r="AS26" s="1231"/>
      <c r="AT26" s="1231"/>
      <c r="AU26" s="1231"/>
      <c r="AV26" s="1231"/>
      <c r="AW26" s="1231"/>
      <c r="AX26" s="1231"/>
      <c r="AY26" s="1231"/>
      <c r="AZ26" s="1231"/>
      <c r="BA26" s="1231"/>
      <c r="BB26" s="1231"/>
    </row>
    <row r="27" spans="1:54" ht="6" customHeight="1">
      <c r="A27" s="1240"/>
      <c r="B27" s="1240"/>
      <c r="C27" s="1240"/>
      <c r="D27" s="1240"/>
      <c r="E27" s="1240"/>
      <c r="F27" s="219"/>
      <c r="G27" s="1568"/>
      <c r="H27" s="1568"/>
      <c r="I27" s="1568"/>
      <c r="J27" s="1568"/>
      <c r="K27" s="1568"/>
      <c r="L27" s="1568"/>
      <c r="M27" s="1568"/>
      <c r="N27" s="1568"/>
      <c r="O27" s="1568"/>
      <c r="P27" s="1568"/>
      <c r="Q27" s="1568"/>
      <c r="R27" s="1568"/>
      <c r="S27" s="1568"/>
      <c r="T27" s="1568"/>
      <c r="U27" s="1568"/>
      <c r="V27" s="1568"/>
      <c r="W27" s="1568"/>
      <c r="X27" s="1568"/>
      <c r="Y27" s="1568"/>
      <c r="Z27" s="1184"/>
      <c r="AA27" s="1184"/>
      <c r="AB27" s="1184"/>
      <c r="AC27" s="1184"/>
      <c r="AD27" s="1569" t="s">
        <v>1361</v>
      </c>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69"/>
    </row>
    <row r="28" spans="1:54" ht="6" customHeight="1">
      <c r="A28" s="1240"/>
      <c r="B28" s="1240"/>
      <c r="C28" s="1240"/>
      <c r="D28" s="1240"/>
      <c r="E28" s="1240"/>
      <c r="F28" s="219"/>
      <c r="G28" s="1568"/>
      <c r="H28" s="1568"/>
      <c r="I28" s="1568"/>
      <c r="J28" s="1568"/>
      <c r="K28" s="1568"/>
      <c r="L28" s="1568"/>
      <c r="M28" s="1568"/>
      <c r="N28" s="1568"/>
      <c r="O28" s="1568"/>
      <c r="P28" s="1568"/>
      <c r="Q28" s="1568"/>
      <c r="R28" s="1568"/>
      <c r="S28" s="1568"/>
      <c r="T28" s="1568"/>
      <c r="U28" s="1568"/>
      <c r="V28" s="1568"/>
      <c r="W28" s="1568"/>
      <c r="X28" s="1568"/>
      <c r="Y28" s="1568"/>
      <c r="Z28" s="1184"/>
      <c r="AA28" s="1184"/>
      <c r="AB28" s="1184"/>
      <c r="AC28" s="1184"/>
      <c r="AD28" s="1569"/>
      <c r="AE28" s="1569"/>
      <c r="AF28" s="1569"/>
      <c r="AG28" s="1569"/>
      <c r="AH28" s="1569"/>
      <c r="AI28" s="1569"/>
      <c r="AJ28" s="1569"/>
      <c r="AK28" s="1569"/>
      <c r="AL28" s="1569"/>
      <c r="AM28" s="1569"/>
      <c r="AN28" s="1569"/>
      <c r="AO28" s="1569"/>
      <c r="AP28" s="1569"/>
      <c r="AQ28" s="1569"/>
      <c r="AR28" s="1569"/>
      <c r="AS28" s="1569"/>
      <c r="AT28" s="1569"/>
      <c r="AU28" s="1569"/>
      <c r="AV28" s="1569"/>
      <c r="AW28" s="1569"/>
      <c r="AX28" s="1569"/>
      <c r="AY28" s="1569"/>
      <c r="AZ28" s="1569"/>
      <c r="BA28" s="1569"/>
      <c r="BB28" s="1569"/>
    </row>
    <row r="29" spans="1:54" ht="6" customHeight="1">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1184"/>
      <c r="AA29" s="1184"/>
      <c r="AB29" s="1184"/>
      <c r="AC29" s="1184"/>
      <c r="AD29" s="1569"/>
      <c r="AE29" s="1569"/>
      <c r="AF29" s="1569"/>
      <c r="AG29" s="1569"/>
      <c r="AH29" s="1569"/>
      <c r="AI29" s="1569"/>
      <c r="AJ29" s="1569"/>
      <c r="AK29" s="1569"/>
      <c r="AL29" s="1569"/>
      <c r="AM29" s="1569"/>
      <c r="AN29" s="1569"/>
      <c r="AO29" s="1569"/>
      <c r="AP29" s="1569"/>
      <c r="AQ29" s="1569"/>
      <c r="AR29" s="1569"/>
      <c r="AS29" s="1569"/>
      <c r="AT29" s="1569"/>
      <c r="AU29" s="1569"/>
      <c r="AV29" s="1569"/>
      <c r="AW29" s="1569"/>
      <c r="AX29" s="1569"/>
      <c r="AY29" s="1569"/>
      <c r="AZ29" s="1569"/>
      <c r="BA29" s="1569"/>
      <c r="BB29" s="1569"/>
    </row>
    <row r="30" spans="1:54" ht="6" customHeight="1">
      <c r="A30" s="1237" t="s">
        <v>1256</v>
      </c>
      <c r="B30" s="1237"/>
      <c r="C30" s="1237"/>
      <c r="D30" s="1237"/>
      <c r="E30" s="1237"/>
      <c r="G30" s="1570">
        <f>'01.入会申込書'!M35</f>
        <v>0</v>
      </c>
      <c r="H30" s="1570"/>
      <c r="I30" s="1570"/>
      <c r="J30" s="1570"/>
      <c r="K30" s="1570"/>
      <c r="L30" s="1570"/>
      <c r="M30" s="1570"/>
      <c r="N30" s="1570"/>
      <c r="O30" s="1570"/>
      <c r="P30" s="1570"/>
      <c r="Q30" s="1570"/>
      <c r="R30" s="1570"/>
      <c r="S30" s="1570"/>
      <c r="T30" s="1570"/>
      <c r="U30" s="1570"/>
      <c r="V30" s="1570"/>
      <c r="W30" s="1570"/>
      <c r="X30" s="1570"/>
      <c r="Y30" s="1570"/>
      <c r="Z30" s="1184"/>
      <c r="AA30" s="1184"/>
      <c r="AB30" s="1184"/>
      <c r="AC30" s="1184"/>
      <c r="AD30" s="1290" t="str">
        <f>A15</f>
        <v>令和</v>
      </c>
      <c r="AE30" s="1563"/>
      <c r="AF30" s="1559" t="str">
        <f>'01.入会申込書'!AP25</f>
        <v/>
      </c>
      <c r="AG30" s="1559"/>
      <c r="AH30" s="1554" t="s">
        <v>1351</v>
      </c>
      <c r="AI30" s="1564" t="str">
        <f>'01.入会申込書'!AT25</f>
        <v/>
      </c>
      <c r="AJ30" s="1565"/>
      <c r="AK30" s="1554" t="s">
        <v>1352</v>
      </c>
      <c r="AL30" s="1564" t="str">
        <f>'01.入会申込書'!AX25</f>
        <v/>
      </c>
      <c r="AM30" s="1565"/>
      <c r="AN30" s="1554" t="s">
        <v>1353</v>
      </c>
      <c r="AO30" s="216"/>
      <c r="AP30" s="216"/>
      <c r="AQ30" s="216"/>
      <c r="AR30" s="216"/>
      <c r="AS30" s="216"/>
      <c r="AT30" s="216"/>
      <c r="AU30" s="216"/>
      <c r="AV30" s="216"/>
      <c r="AW30" s="216"/>
      <c r="AX30" s="216"/>
      <c r="AY30" s="216"/>
      <c r="AZ30" s="216"/>
      <c r="BA30" s="216"/>
      <c r="BB30" s="216"/>
    </row>
    <row r="31" spans="1:54" ht="6" customHeight="1">
      <c r="A31" s="1237"/>
      <c r="B31" s="1237"/>
      <c r="C31" s="1237"/>
      <c r="D31" s="1237"/>
      <c r="E31" s="1237"/>
      <c r="F31" s="220"/>
      <c r="G31" s="1570"/>
      <c r="H31" s="1570"/>
      <c r="I31" s="1570"/>
      <c r="J31" s="1570"/>
      <c r="K31" s="1570"/>
      <c r="L31" s="1570"/>
      <c r="M31" s="1570"/>
      <c r="N31" s="1570"/>
      <c r="O31" s="1570"/>
      <c r="P31" s="1570"/>
      <c r="Q31" s="1570"/>
      <c r="R31" s="1570"/>
      <c r="S31" s="1570"/>
      <c r="T31" s="1570"/>
      <c r="U31" s="1570"/>
      <c r="V31" s="1570"/>
      <c r="W31" s="1570"/>
      <c r="X31" s="1570"/>
      <c r="Y31" s="1570"/>
      <c r="Z31" s="1184"/>
      <c r="AA31" s="1184"/>
      <c r="AB31" s="1184"/>
      <c r="AC31" s="1184"/>
      <c r="AD31" s="1563"/>
      <c r="AE31" s="1563"/>
      <c r="AF31" s="1559"/>
      <c r="AG31" s="1559"/>
      <c r="AH31" s="1559"/>
      <c r="AI31" s="1565"/>
      <c r="AJ31" s="1565"/>
      <c r="AK31" s="1559"/>
      <c r="AL31" s="1565"/>
      <c r="AM31" s="1565"/>
      <c r="AN31" s="1559"/>
      <c r="AO31" s="216"/>
      <c r="AP31" s="216"/>
      <c r="AQ31" s="216"/>
      <c r="AR31" s="216"/>
      <c r="AS31" s="216"/>
      <c r="AT31" s="216"/>
      <c r="AU31" s="216"/>
      <c r="AV31" s="216"/>
      <c r="AW31" s="216"/>
      <c r="AX31" s="216"/>
      <c r="AY31" s="216"/>
      <c r="AZ31" s="216"/>
      <c r="BA31" s="216"/>
      <c r="BB31" s="216"/>
    </row>
    <row r="32" spans="1:54" ht="6" customHeight="1">
      <c r="A32" s="1237"/>
      <c r="B32" s="1237"/>
      <c r="C32" s="1237"/>
      <c r="D32" s="1237"/>
      <c r="E32" s="1237"/>
      <c r="F32" s="220"/>
      <c r="G32" s="1570"/>
      <c r="H32" s="1570"/>
      <c r="I32" s="1570"/>
      <c r="J32" s="1570"/>
      <c r="K32" s="1570"/>
      <c r="L32" s="1570"/>
      <c r="M32" s="1570"/>
      <c r="N32" s="1570"/>
      <c r="O32" s="1570"/>
      <c r="P32" s="1570"/>
      <c r="Q32" s="1570"/>
      <c r="R32" s="1570"/>
      <c r="S32" s="1570"/>
      <c r="T32" s="1570"/>
      <c r="U32" s="1570"/>
      <c r="V32" s="1570"/>
      <c r="W32" s="1570"/>
      <c r="X32" s="1570"/>
      <c r="Y32" s="1570"/>
      <c r="Z32" s="1184"/>
      <c r="AA32" s="1184"/>
      <c r="AB32" s="1184"/>
      <c r="AC32" s="1184"/>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row>
    <row r="33" spans="1:54" ht="6" customHeight="1">
      <c r="A33" s="1237"/>
      <c r="B33" s="1237"/>
      <c r="C33" s="1237"/>
      <c r="D33" s="1237"/>
      <c r="E33" s="1237"/>
      <c r="F33"/>
      <c r="G33" s="1570"/>
      <c r="H33" s="1570"/>
      <c r="I33" s="1570"/>
      <c r="J33" s="1570"/>
      <c r="K33" s="1570"/>
      <c r="L33" s="1570"/>
      <c r="M33" s="1570"/>
      <c r="N33" s="1570"/>
      <c r="O33" s="1570"/>
      <c r="P33" s="1570"/>
      <c r="Q33" s="1570"/>
      <c r="R33" s="1570"/>
      <c r="S33" s="1570"/>
      <c r="T33" s="1570"/>
      <c r="U33" s="1570"/>
      <c r="V33" s="1570"/>
      <c r="W33" s="1570"/>
      <c r="X33" s="1570"/>
      <c r="Y33" s="1570"/>
      <c r="Z33" s="1184"/>
      <c r="AA33" s="1184"/>
      <c r="AB33" s="1184"/>
      <c r="AC33" s="1184"/>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row>
    <row r="34" spans="1:54" ht="6" customHeight="1">
      <c r="A34" s="1237"/>
      <c r="B34" s="1237"/>
      <c r="C34" s="1237"/>
      <c r="D34" s="1237"/>
      <c r="E34" s="1237"/>
      <c r="F34"/>
      <c r="G34" s="1570"/>
      <c r="H34" s="1570"/>
      <c r="I34" s="1570"/>
      <c r="J34" s="1570"/>
      <c r="K34" s="1570"/>
      <c r="L34" s="1570"/>
      <c r="M34" s="1570"/>
      <c r="N34" s="1570"/>
      <c r="O34" s="1570"/>
      <c r="P34" s="1570"/>
      <c r="Q34" s="1570"/>
      <c r="R34" s="1570"/>
      <c r="S34" s="1570"/>
      <c r="T34" s="1570"/>
      <c r="U34" s="1570"/>
      <c r="V34" s="1570"/>
      <c r="W34" s="1570"/>
      <c r="X34" s="1570"/>
      <c r="Y34" s="1570"/>
      <c r="Z34" s="1184"/>
      <c r="AA34" s="1184"/>
      <c r="AB34" s="1184"/>
      <c r="AC34" s="1184"/>
      <c r="AD34" s="1552"/>
      <c r="AE34" s="1552"/>
      <c r="AF34" s="1552"/>
      <c r="AG34" s="1552"/>
      <c r="AH34" s="1552"/>
      <c r="AI34" s="1552"/>
      <c r="AJ34" s="1552"/>
      <c r="AK34" s="1552"/>
      <c r="AL34" s="1552"/>
      <c r="AM34" s="1552"/>
      <c r="AN34" s="1552"/>
      <c r="AO34" s="1552"/>
      <c r="AP34" s="1552"/>
      <c r="AQ34" s="1552"/>
      <c r="AR34" s="1552"/>
      <c r="AS34" s="1552"/>
      <c r="AT34" s="1552"/>
      <c r="AU34" s="1552"/>
      <c r="AV34" s="1552"/>
      <c r="AW34" s="1552"/>
      <c r="AX34" s="1552"/>
      <c r="AY34" s="1552"/>
      <c r="AZ34" s="1552"/>
      <c r="BA34" s="1552"/>
      <c r="BB34" s="1552"/>
    </row>
    <row r="35" spans="1:54" ht="6" customHeight="1">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1184"/>
      <c r="AA35" s="1184"/>
      <c r="AB35" s="1184"/>
      <c r="AC35" s="1184"/>
      <c r="AD35" s="1552"/>
      <c r="AE35" s="1552"/>
      <c r="AF35" s="1552"/>
      <c r="AG35" s="1552"/>
      <c r="AH35" s="1552"/>
      <c r="AI35" s="1552"/>
      <c r="AJ35" s="1552"/>
      <c r="AK35" s="1552"/>
      <c r="AL35" s="1552"/>
      <c r="AM35" s="1552"/>
      <c r="AN35" s="1552"/>
      <c r="AO35" s="1552"/>
      <c r="AP35" s="1552"/>
      <c r="AQ35" s="1552"/>
      <c r="AR35" s="1552"/>
      <c r="AS35" s="1552"/>
      <c r="AT35" s="1552"/>
      <c r="AU35" s="1552"/>
      <c r="AV35" s="1552"/>
      <c r="AW35" s="1552"/>
      <c r="AX35" s="1552"/>
      <c r="AY35" s="1552"/>
      <c r="AZ35" s="1552"/>
      <c r="BA35" s="1552"/>
      <c r="BB35" s="1552"/>
    </row>
    <row r="36" spans="1:54" ht="6" customHeight="1">
      <c r="A36" s="1237" t="s">
        <v>1362</v>
      </c>
      <c r="B36" s="1237"/>
      <c r="C36" s="1237"/>
      <c r="D36" s="1237"/>
      <c r="E36" s="1237"/>
      <c r="G36" s="1570">
        <f>'01.入会申込書'!M47</f>
        <v>0</v>
      </c>
      <c r="H36" s="1570"/>
      <c r="I36" s="1570"/>
      <c r="J36" s="1570"/>
      <c r="K36" s="1570"/>
      <c r="L36" s="1570"/>
      <c r="M36" s="1570"/>
      <c r="N36" s="1570"/>
      <c r="O36" s="1570"/>
      <c r="P36" s="1570"/>
      <c r="Q36" s="1570"/>
      <c r="R36" s="1570"/>
      <c r="S36" s="1570"/>
      <c r="T36" s="1570"/>
      <c r="U36" s="1570"/>
      <c r="V36" s="1570"/>
      <c r="W36" s="1570"/>
      <c r="X36" s="1570"/>
      <c r="Y36" s="1570"/>
      <c r="Z36" s="1184"/>
      <c r="AA36" s="1184"/>
      <c r="AB36" s="1184"/>
      <c r="AC36" s="1184"/>
      <c r="AD36" s="1571" t="s">
        <v>1363</v>
      </c>
      <c r="AE36" s="1290"/>
      <c r="AF36" s="1290"/>
      <c r="AG36" s="1290"/>
      <c r="AH36" s="1290"/>
      <c r="AI36" s="1572" t="s">
        <v>1364</v>
      </c>
      <c r="AJ36" s="1553"/>
      <c r="AK36" s="1553"/>
      <c r="AL36" s="1553"/>
      <c r="AM36" s="1573"/>
      <c r="AN36" s="1573"/>
      <c r="AO36" s="1573"/>
      <c r="AP36" s="1573"/>
      <c r="AQ36" s="1573"/>
      <c r="AR36" s="1573"/>
      <c r="AS36" s="1573"/>
      <c r="AT36" s="1573"/>
      <c r="AU36" s="1573"/>
      <c r="AV36" s="1573"/>
      <c r="AW36" s="1573"/>
      <c r="AX36" s="1573"/>
      <c r="AY36" s="1573"/>
      <c r="AZ36" s="1573"/>
      <c r="BA36" s="1573"/>
      <c r="BB36" s="1573"/>
    </row>
    <row r="37" spans="1:54" ht="6" customHeight="1">
      <c r="A37" s="1237"/>
      <c r="B37" s="1237"/>
      <c r="C37" s="1237"/>
      <c r="D37" s="1237"/>
      <c r="E37" s="1237"/>
      <c r="F37"/>
      <c r="G37" s="1570"/>
      <c r="H37" s="1570"/>
      <c r="I37" s="1570"/>
      <c r="J37" s="1570"/>
      <c r="K37" s="1570"/>
      <c r="L37" s="1570"/>
      <c r="M37" s="1570"/>
      <c r="N37" s="1570"/>
      <c r="O37" s="1570"/>
      <c r="P37" s="1570"/>
      <c r="Q37" s="1570"/>
      <c r="R37" s="1570"/>
      <c r="S37" s="1570"/>
      <c r="T37" s="1570"/>
      <c r="U37" s="1570"/>
      <c r="V37" s="1570"/>
      <c r="W37" s="1570"/>
      <c r="X37" s="1570"/>
      <c r="Y37" s="1570"/>
      <c r="Z37" s="1184"/>
      <c r="AA37" s="1184"/>
      <c r="AB37" s="1184"/>
      <c r="AC37" s="1184"/>
      <c r="AD37" s="1290"/>
      <c r="AE37" s="1290"/>
      <c r="AF37" s="1290"/>
      <c r="AG37" s="1290"/>
      <c r="AH37" s="1290"/>
      <c r="AI37" s="1553"/>
      <c r="AJ37" s="1553"/>
      <c r="AK37" s="1553"/>
      <c r="AL37" s="1553"/>
      <c r="AM37" s="1573"/>
      <c r="AN37" s="1573"/>
      <c r="AO37" s="1573"/>
      <c r="AP37" s="1573"/>
      <c r="AQ37" s="1573"/>
      <c r="AR37" s="1573"/>
      <c r="AS37" s="1573"/>
      <c r="AT37" s="1573"/>
      <c r="AU37" s="1573"/>
      <c r="AV37" s="1573"/>
      <c r="AW37" s="1573"/>
      <c r="AX37" s="1573"/>
      <c r="AY37" s="1573"/>
      <c r="AZ37" s="1573"/>
      <c r="BA37" s="1573"/>
      <c r="BB37" s="1573"/>
    </row>
    <row r="38" spans="1:54" ht="6" customHeight="1">
      <c r="A38" s="1237"/>
      <c r="B38" s="1237"/>
      <c r="C38" s="1237"/>
      <c r="D38" s="1237"/>
      <c r="E38" s="1237"/>
      <c r="F38"/>
      <c r="G38" s="1570"/>
      <c r="H38" s="1570"/>
      <c r="I38" s="1570"/>
      <c r="J38" s="1570"/>
      <c r="K38" s="1570"/>
      <c r="L38" s="1570"/>
      <c r="M38" s="1570"/>
      <c r="N38" s="1570"/>
      <c r="O38" s="1570"/>
      <c r="P38" s="1570"/>
      <c r="Q38" s="1570"/>
      <c r="R38" s="1570"/>
      <c r="S38" s="1570"/>
      <c r="T38" s="1570"/>
      <c r="U38" s="1570"/>
      <c r="V38" s="1570"/>
      <c r="W38" s="1570"/>
      <c r="X38" s="1570"/>
      <c r="Y38" s="1570"/>
      <c r="Z38" s="1184"/>
      <c r="AA38" s="1184"/>
      <c r="AB38" s="1184"/>
      <c r="AC38" s="1184"/>
      <c r="AD38" s="1290"/>
      <c r="AE38" s="1290"/>
      <c r="AF38" s="1290"/>
      <c r="AG38" s="1290"/>
      <c r="AH38" s="1290"/>
      <c r="AI38" s="1553"/>
      <c r="AJ38" s="1553"/>
      <c r="AK38" s="1553"/>
      <c r="AL38" s="1553"/>
      <c r="AM38" s="1573"/>
      <c r="AN38" s="1573"/>
      <c r="AO38" s="1573"/>
      <c r="AP38" s="1573"/>
      <c r="AQ38" s="1573"/>
      <c r="AR38" s="1573"/>
      <c r="AS38" s="1573"/>
      <c r="AT38" s="1573"/>
      <c r="AU38" s="1573"/>
      <c r="AV38" s="1573"/>
      <c r="AW38" s="1573"/>
      <c r="AX38" s="1573"/>
      <c r="AY38" s="1573"/>
      <c r="AZ38" s="1573"/>
      <c r="BA38" s="1573"/>
      <c r="BB38" s="1573"/>
    </row>
    <row r="39" spans="1:54" ht="6" customHeight="1">
      <c r="A39" s="1237"/>
      <c r="B39" s="1237"/>
      <c r="C39" s="1237"/>
      <c r="D39" s="1237"/>
      <c r="E39" s="1237"/>
      <c r="F39"/>
      <c r="G39" s="1570"/>
      <c r="H39" s="1570"/>
      <c r="I39" s="1570"/>
      <c r="J39" s="1570"/>
      <c r="K39" s="1570"/>
      <c r="L39" s="1570"/>
      <c r="M39" s="1570"/>
      <c r="N39" s="1570"/>
      <c r="O39" s="1570"/>
      <c r="P39" s="1570"/>
      <c r="Q39" s="1570"/>
      <c r="R39" s="1570"/>
      <c r="S39" s="1570"/>
      <c r="T39" s="1570"/>
      <c r="U39" s="1570"/>
      <c r="V39" s="1570"/>
      <c r="W39" s="1570"/>
      <c r="X39" s="1570"/>
      <c r="Y39" s="1570"/>
      <c r="Z39" s="1184"/>
      <c r="AA39" s="1184"/>
      <c r="AB39" s="1184"/>
      <c r="AC39" s="1184"/>
      <c r="AD39" s="1290"/>
      <c r="AE39" s="1290"/>
      <c r="AF39" s="1290"/>
      <c r="AG39" s="1290"/>
      <c r="AH39" s="1290"/>
      <c r="AI39" s="1553"/>
      <c r="AJ39" s="1553"/>
      <c r="AK39" s="1553"/>
      <c r="AL39" s="1553"/>
      <c r="AM39" s="1573"/>
      <c r="AN39" s="1573"/>
      <c r="AO39" s="1573"/>
      <c r="AP39" s="1573"/>
      <c r="AQ39" s="1573"/>
      <c r="AR39" s="1573"/>
      <c r="AS39" s="1573"/>
      <c r="AT39" s="1573"/>
      <c r="AU39" s="1573"/>
      <c r="AV39" s="1573"/>
      <c r="AW39" s="1573"/>
      <c r="AX39" s="1573"/>
      <c r="AY39" s="1573"/>
      <c r="AZ39" s="1573"/>
      <c r="BA39" s="1573"/>
      <c r="BB39" s="1573"/>
    </row>
    <row r="40" spans="1:54" ht="6" customHeight="1">
      <c r="A40" s="1237"/>
      <c r="B40" s="1237"/>
      <c r="C40" s="1237"/>
      <c r="D40" s="1237"/>
      <c r="E40" s="1237"/>
      <c r="F40"/>
      <c r="G40" s="1570"/>
      <c r="H40" s="1570"/>
      <c r="I40" s="1570"/>
      <c r="J40" s="1570"/>
      <c r="K40" s="1570"/>
      <c r="L40" s="1570"/>
      <c r="M40" s="1570"/>
      <c r="N40" s="1570"/>
      <c r="O40" s="1570"/>
      <c r="P40" s="1570"/>
      <c r="Q40" s="1570"/>
      <c r="R40" s="1570"/>
      <c r="S40" s="1570"/>
      <c r="T40" s="1570"/>
      <c r="U40" s="1570"/>
      <c r="V40" s="1570"/>
      <c r="W40" s="1570"/>
      <c r="X40" s="1570"/>
      <c r="Y40" s="1570"/>
      <c r="Z40" s="1184"/>
      <c r="AA40" s="1184"/>
      <c r="AB40" s="1184"/>
      <c r="AC40" s="1184"/>
      <c r="AD40" s="1290"/>
      <c r="AE40" s="1290"/>
      <c r="AF40" s="1290"/>
      <c r="AG40" s="1290"/>
      <c r="AH40" s="1290"/>
      <c r="AI40" s="1572" t="s">
        <v>1365</v>
      </c>
      <c r="AJ40" s="1553"/>
      <c r="AK40" s="1553"/>
      <c r="AL40" s="1553"/>
      <c r="AM40" s="1574">
        <f>'01.入会申込書'!M52</f>
        <v>0</v>
      </c>
      <c r="AN40" s="1574"/>
      <c r="AO40" s="1574"/>
      <c r="AP40" s="1574"/>
      <c r="AQ40" s="1574"/>
      <c r="AR40" s="1574"/>
      <c r="AS40" s="1574"/>
      <c r="AT40" s="1574"/>
      <c r="AU40" s="1574"/>
      <c r="AV40" s="1574"/>
      <c r="AW40" s="1574"/>
      <c r="AX40" s="1574"/>
      <c r="AY40" s="1574"/>
      <c r="AZ40" s="1574"/>
      <c r="BA40" s="1574"/>
      <c r="BB40" s="1574"/>
    </row>
    <row r="41" spans="1:54" ht="6" customHeight="1">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1184"/>
      <c r="AA41" s="1184"/>
      <c r="AB41" s="1184"/>
      <c r="AC41" s="1184"/>
      <c r="AD41" s="1290"/>
      <c r="AE41" s="1290"/>
      <c r="AF41" s="1290"/>
      <c r="AG41" s="1290"/>
      <c r="AH41" s="1290"/>
      <c r="AI41" s="1553"/>
      <c r="AJ41" s="1553"/>
      <c r="AK41" s="1553"/>
      <c r="AL41" s="1553"/>
      <c r="AM41" s="1574"/>
      <c r="AN41" s="1574"/>
      <c r="AO41" s="1574"/>
      <c r="AP41" s="1574"/>
      <c r="AQ41" s="1574"/>
      <c r="AR41" s="1574"/>
      <c r="AS41" s="1574"/>
      <c r="AT41" s="1574"/>
      <c r="AU41" s="1574"/>
      <c r="AV41" s="1574"/>
      <c r="AW41" s="1574"/>
      <c r="AX41" s="1574"/>
      <c r="AY41" s="1574"/>
      <c r="AZ41" s="1574"/>
      <c r="BA41" s="1574"/>
      <c r="BB41" s="1574"/>
    </row>
    <row r="42" spans="1:54" ht="6" customHeight="1">
      <c r="A42" s="1575" t="s">
        <v>1366</v>
      </c>
      <c r="B42" s="1575"/>
      <c r="C42" s="1575"/>
      <c r="D42" s="1575"/>
      <c r="E42" s="1575"/>
      <c r="F42" s="1575"/>
      <c r="G42" s="1575"/>
      <c r="H42" s="1575"/>
      <c r="I42" s="1575"/>
      <c r="J42" s="1575"/>
      <c r="K42" s="1575"/>
      <c r="L42" s="1575"/>
      <c r="M42" s="1575"/>
      <c r="N42" s="1575"/>
      <c r="O42" s="1575"/>
      <c r="P42" s="1575"/>
      <c r="Q42" s="1575"/>
      <c r="R42" s="1575"/>
      <c r="S42" s="1575"/>
      <c r="T42" s="1575"/>
      <c r="U42" s="1575"/>
      <c r="V42" s="1575"/>
      <c r="W42" s="1575"/>
      <c r="X42" s="1575"/>
      <c r="Y42" s="1575"/>
      <c r="Z42" s="1184"/>
      <c r="AA42" s="1184"/>
      <c r="AB42" s="1184"/>
      <c r="AC42" s="1184"/>
      <c r="AD42" s="1290"/>
      <c r="AE42" s="1290"/>
      <c r="AF42" s="1290"/>
      <c r="AG42" s="1290"/>
      <c r="AH42" s="1290"/>
      <c r="AI42" s="1553"/>
      <c r="AJ42" s="1553"/>
      <c r="AK42" s="1553"/>
      <c r="AL42" s="1553"/>
      <c r="AM42" s="1574"/>
      <c r="AN42" s="1574"/>
      <c r="AO42" s="1574"/>
      <c r="AP42" s="1574"/>
      <c r="AQ42" s="1574"/>
      <c r="AR42" s="1574"/>
      <c r="AS42" s="1574"/>
      <c r="AT42" s="1574"/>
      <c r="AU42" s="1574"/>
      <c r="AV42" s="1574"/>
      <c r="AW42" s="1574"/>
      <c r="AX42" s="1574"/>
      <c r="AY42" s="1574"/>
      <c r="AZ42" s="1574"/>
      <c r="BA42" s="1574"/>
      <c r="BB42" s="1574"/>
    </row>
    <row r="43" spans="1:54" ht="6" customHeight="1">
      <c r="A43" s="1557"/>
      <c r="B43" s="1557"/>
      <c r="C43" s="1557"/>
      <c r="D43" s="1557"/>
      <c r="E43" s="1557"/>
      <c r="F43" s="1557"/>
      <c r="G43" s="1557"/>
      <c r="H43" s="1557"/>
      <c r="I43" s="1557"/>
      <c r="J43" s="1557"/>
      <c r="K43" s="1557"/>
      <c r="L43" s="1557"/>
      <c r="M43" s="1557"/>
      <c r="N43" s="1557"/>
      <c r="O43" s="1557"/>
      <c r="P43" s="1557"/>
      <c r="Q43" s="1557"/>
      <c r="R43" s="1557"/>
      <c r="S43" s="1557"/>
      <c r="T43" s="1557"/>
      <c r="U43" s="1557"/>
      <c r="V43" s="1557"/>
      <c r="W43" s="1557"/>
      <c r="X43" s="1557"/>
      <c r="Y43" s="1557"/>
      <c r="Z43" s="1184"/>
      <c r="AA43" s="1184"/>
      <c r="AB43" s="1184"/>
      <c r="AC43" s="1184"/>
      <c r="AD43" s="1290"/>
      <c r="AE43" s="1290"/>
      <c r="AF43" s="1290"/>
      <c r="AG43" s="1290"/>
      <c r="AH43" s="1290"/>
      <c r="AI43" s="1553"/>
      <c r="AJ43" s="1553"/>
      <c r="AK43" s="1553"/>
      <c r="AL43" s="1553"/>
      <c r="AM43" s="1574"/>
      <c r="AN43" s="1574"/>
      <c r="AO43" s="1574"/>
      <c r="AP43" s="1574"/>
      <c r="AQ43" s="1574"/>
      <c r="AR43" s="1574"/>
      <c r="AS43" s="1574"/>
      <c r="AT43" s="1574"/>
      <c r="AU43" s="1574"/>
      <c r="AV43" s="1574"/>
      <c r="AW43" s="1574"/>
      <c r="AX43" s="1574"/>
      <c r="AY43" s="1574"/>
      <c r="AZ43" s="1574"/>
      <c r="BA43" s="1574"/>
      <c r="BB43" s="1574"/>
    </row>
    <row r="44" spans="1:54" ht="6" customHeight="1">
      <c r="A44" s="1557"/>
      <c r="B44" s="1557"/>
      <c r="C44" s="1557"/>
      <c r="D44" s="1557"/>
      <c r="E44" s="1557"/>
      <c r="F44" s="1557"/>
      <c r="G44" s="1557"/>
      <c r="H44" s="1557"/>
      <c r="I44" s="1557"/>
      <c r="J44" s="1557"/>
      <c r="K44" s="1557"/>
      <c r="L44" s="1557"/>
      <c r="M44" s="1557"/>
      <c r="N44" s="1557"/>
      <c r="O44" s="1557"/>
      <c r="P44" s="1557"/>
      <c r="Q44" s="1557"/>
      <c r="R44" s="1557"/>
      <c r="S44" s="1557"/>
      <c r="T44" s="1557"/>
      <c r="U44" s="1557"/>
      <c r="V44" s="1557"/>
      <c r="W44" s="1557"/>
      <c r="X44" s="1557"/>
      <c r="Y44" s="1557"/>
      <c r="Z44" s="1184"/>
      <c r="AA44" s="1184"/>
      <c r="AB44" s="1184"/>
      <c r="AC44" s="1184"/>
      <c r="AD44" s="1290"/>
      <c r="AE44" s="1290"/>
      <c r="AF44" s="1290"/>
      <c r="AG44" s="1290"/>
      <c r="AH44" s="1290"/>
      <c r="AI44" s="1572" t="s">
        <v>1257</v>
      </c>
      <c r="AJ44" s="1553"/>
      <c r="AK44" s="1553"/>
      <c r="AL44" s="1553"/>
      <c r="AM44" s="1554"/>
      <c r="AN44" s="1554"/>
      <c r="AO44" s="1554"/>
      <c r="AP44" s="1554"/>
      <c r="AQ44" s="1554"/>
      <c r="AR44" s="1554"/>
      <c r="AS44" s="1554"/>
      <c r="AT44" s="1554"/>
      <c r="AU44" s="1554"/>
      <c r="AV44" s="1554"/>
      <c r="AW44" s="1554"/>
      <c r="AX44" s="1554"/>
      <c r="AY44" s="1554"/>
      <c r="AZ44" s="1290" t="s">
        <v>1367</v>
      </c>
      <c r="BA44" s="1290"/>
      <c r="BB44" s="1290"/>
    </row>
    <row r="45" spans="1:54" ht="6" customHeight="1">
      <c r="A45" s="1557"/>
      <c r="B45" s="1557"/>
      <c r="C45" s="1557"/>
      <c r="D45" s="1557"/>
      <c r="E45" s="1557"/>
      <c r="F45" s="1557"/>
      <c r="G45" s="1557"/>
      <c r="H45" s="1557"/>
      <c r="I45" s="1557"/>
      <c r="J45" s="1557"/>
      <c r="K45" s="1557"/>
      <c r="L45" s="1557"/>
      <c r="M45" s="1557"/>
      <c r="N45" s="1557"/>
      <c r="O45" s="1557"/>
      <c r="P45" s="1557"/>
      <c r="Q45" s="1557"/>
      <c r="R45" s="1557"/>
      <c r="S45" s="1557"/>
      <c r="T45" s="1557"/>
      <c r="U45" s="1557"/>
      <c r="V45" s="1557"/>
      <c r="W45" s="1557"/>
      <c r="X45" s="1557"/>
      <c r="Y45" s="1557"/>
      <c r="Z45" s="1184"/>
      <c r="AA45" s="1184"/>
      <c r="AB45" s="1184"/>
      <c r="AC45" s="1184"/>
      <c r="AD45" s="1290"/>
      <c r="AE45" s="1290"/>
      <c r="AF45" s="1290"/>
      <c r="AG45" s="1290"/>
      <c r="AH45" s="1290"/>
      <c r="AI45" s="1553"/>
      <c r="AJ45" s="1553"/>
      <c r="AK45" s="1553"/>
      <c r="AL45" s="1553"/>
      <c r="AM45" s="1554"/>
      <c r="AN45" s="1554"/>
      <c r="AO45" s="1554"/>
      <c r="AP45" s="1554"/>
      <c r="AQ45" s="1554"/>
      <c r="AR45" s="1554"/>
      <c r="AS45" s="1554"/>
      <c r="AT45" s="1554"/>
      <c r="AU45" s="1554"/>
      <c r="AV45" s="1554"/>
      <c r="AW45" s="1554"/>
      <c r="AX45" s="1554"/>
      <c r="AY45" s="1554"/>
      <c r="AZ45" s="1290"/>
      <c r="BA45" s="1290"/>
      <c r="BB45" s="1290"/>
    </row>
    <row r="46" spans="1:54" ht="6" customHeight="1">
      <c r="A46" s="1557"/>
      <c r="B46" s="1557"/>
      <c r="C46" s="1557"/>
      <c r="D46" s="1557"/>
      <c r="E46" s="1557"/>
      <c r="F46" s="1557"/>
      <c r="G46" s="1557"/>
      <c r="H46" s="1557"/>
      <c r="I46" s="1557"/>
      <c r="J46" s="1557"/>
      <c r="K46" s="1557"/>
      <c r="L46" s="1557"/>
      <c r="M46" s="1557"/>
      <c r="N46" s="1557"/>
      <c r="O46" s="1557"/>
      <c r="P46" s="1557"/>
      <c r="Q46" s="1557"/>
      <c r="R46" s="1557"/>
      <c r="S46" s="1557"/>
      <c r="T46" s="1557"/>
      <c r="U46" s="1557"/>
      <c r="V46" s="1557"/>
      <c r="W46" s="1557"/>
      <c r="X46" s="1557"/>
      <c r="Y46" s="1557"/>
      <c r="Z46" s="1184"/>
      <c r="AA46" s="1184"/>
      <c r="AB46" s="1184"/>
      <c r="AC46" s="1184"/>
      <c r="AD46" s="1290"/>
      <c r="AE46" s="1290"/>
      <c r="AF46" s="1290"/>
      <c r="AG46" s="1290"/>
      <c r="AH46" s="1290"/>
      <c r="AI46" s="1553"/>
      <c r="AJ46" s="1553"/>
      <c r="AK46" s="1553"/>
      <c r="AL46" s="1553"/>
      <c r="AM46" s="1554"/>
      <c r="AN46" s="1554"/>
      <c r="AO46" s="1554"/>
      <c r="AP46" s="1554"/>
      <c r="AQ46" s="1554"/>
      <c r="AR46" s="1554"/>
      <c r="AS46" s="1554"/>
      <c r="AT46" s="1554"/>
      <c r="AU46" s="1554"/>
      <c r="AV46" s="1554"/>
      <c r="AW46" s="1554"/>
      <c r="AX46" s="1554"/>
      <c r="AY46" s="1554"/>
      <c r="AZ46" s="1290"/>
      <c r="BA46" s="1290"/>
      <c r="BB46" s="1290"/>
    </row>
    <row r="47" spans="1:54" ht="6" customHeight="1">
      <c r="A47" s="1557"/>
      <c r="B47" s="1557"/>
      <c r="C47" s="1557"/>
      <c r="D47" s="1557"/>
      <c r="E47" s="1557"/>
      <c r="F47" s="1557"/>
      <c r="G47" s="1557"/>
      <c r="H47" s="1557"/>
      <c r="I47" s="1557"/>
      <c r="J47" s="1557"/>
      <c r="K47" s="1557"/>
      <c r="L47" s="1557"/>
      <c r="M47" s="1557"/>
      <c r="N47" s="1557"/>
      <c r="O47" s="1557"/>
      <c r="P47" s="1557"/>
      <c r="Q47" s="1557"/>
      <c r="R47" s="1557"/>
      <c r="S47" s="1557"/>
      <c r="T47" s="1557"/>
      <c r="U47" s="1557"/>
      <c r="V47" s="1557"/>
      <c r="W47" s="1557"/>
      <c r="X47" s="1557"/>
      <c r="Y47" s="1557"/>
      <c r="Z47" s="1184"/>
      <c r="AA47" s="1184"/>
      <c r="AB47" s="1184"/>
      <c r="AC47" s="1184"/>
      <c r="AD47" s="1290"/>
      <c r="AE47" s="1290"/>
      <c r="AF47" s="1290"/>
      <c r="AG47" s="1290"/>
      <c r="AH47" s="1290"/>
      <c r="AI47" s="1553"/>
      <c r="AJ47" s="1553"/>
      <c r="AK47" s="1553"/>
      <c r="AL47" s="1553"/>
      <c r="AM47" s="1554"/>
      <c r="AN47" s="1554"/>
      <c r="AO47" s="1554"/>
      <c r="AP47" s="1554"/>
      <c r="AQ47" s="1554"/>
      <c r="AR47" s="1554"/>
      <c r="AS47" s="1554"/>
      <c r="AT47" s="1554"/>
      <c r="AU47" s="1554"/>
      <c r="AV47" s="1554"/>
      <c r="AW47" s="1554"/>
      <c r="AX47" s="1554"/>
      <c r="AY47" s="1554"/>
      <c r="AZ47" s="1290"/>
      <c r="BA47" s="1290"/>
      <c r="BB47" s="1290"/>
    </row>
    <row r="48" spans="1:54" ht="6" customHeight="1">
      <c r="A48" s="1557"/>
      <c r="B48" s="1557"/>
      <c r="C48" s="1557"/>
      <c r="D48" s="1557"/>
      <c r="E48" s="1557"/>
      <c r="F48" s="1557"/>
      <c r="G48" s="1557"/>
      <c r="H48" s="1557"/>
      <c r="I48" s="1557"/>
      <c r="J48" s="1557"/>
      <c r="K48" s="1557"/>
      <c r="L48" s="1557"/>
      <c r="M48" s="1557"/>
      <c r="N48" s="1557"/>
      <c r="O48" s="1557"/>
      <c r="P48" s="1557"/>
      <c r="Q48" s="1557"/>
      <c r="R48" s="1557"/>
      <c r="S48" s="1557"/>
      <c r="T48" s="1557"/>
      <c r="U48" s="1557"/>
      <c r="V48" s="1557"/>
      <c r="W48" s="1557"/>
      <c r="X48" s="1557"/>
      <c r="Y48" s="1557"/>
      <c r="Z48" s="1184"/>
      <c r="AA48" s="1184"/>
      <c r="AB48" s="1184"/>
      <c r="AC48" s="1184"/>
      <c r="AD48" s="1290"/>
      <c r="AE48" s="1290"/>
      <c r="AF48" s="1290"/>
      <c r="AG48" s="1290"/>
      <c r="AH48" s="1290"/>
      <c r="AI48" s="1572" t="s">
        <v>1368</v>
      </c>
      <c r="AJ48" s="1553"/>
      <c r="AK48" s="1553"/>
      <c r="AL48" s="1553"/>
      <c r="AM48" s="214"/>
      <c r="AN48" s="214"/>
      <c r="AO48" s="214"/>
      <c r="AP48" s="214"/>
      <c r="AQ48" s="214"/>
      <c r="AR48" s="214"/>
      <c r="AS48" s="214"/>
      <c r="AT48" s="214"/>
      <c r="AU48" s="214"/>
      <c r="AV48" s="214"/>
      <c r="AW48" s="214"/>
      <c r="AX48" s="214"/>
      <c r="AY48" s="214"/>
      <c r="AZ48" s="214"/>
      <c r="BA48" s="214"/>
      <c r="BB48" s="214"/>
    </row>
    <row r="49" spans="1:54" ht="6" customHeight="1">
      <c r="A49" s="1552" t="s">
        <v>1369</v>
      </c>
      <c r="B49" s="1553"/>
      <c r="C49" s="1553"/>
      <c r="D49" s="1553"/>
      <c r="E49" s="1553"/>
      <c r="F49" s="1553"/>
      <c r="G49" s="1553"/>
      <c r="H49" s="1553"/>
      <c r="I49" s="1553"/>
      <c r="J49" s="1553"/>
      <c r="K49" s="1553"/>
      <c r="L49" s="1553"/>
      <c r="M49" s="1553"/>
      <c r="N49" s="1553"/>
      <c r="O49" s="1553"/>
      <c r="P49" s="1553"/>
      <c r="Q49" s="1553"/>
      <c r="R49" s="1553"/>
      <c r="S49" s="1553"/>
      <c r="T49" s="1553"/>
      <c r="U49" s="1553"/>
      <c r="V49" s="1553"/>
      <c r="W49" s="1553"/>
      <c r="X49" s="1553"/>
      <c r="Y49" s="1553"/>
      <c r="Z49" s="1184"/>
      <c r="AA49" s="1184"/>
      <c r="AB49" s="1184"/>
      <c r="AC49" s="1184"/>
      <c r="AD49" s="1290"/>
      <c r="AE49" s="1290"/>
      <c r="AF49" s="1290"/>
      <c r="AG49" s="1290"/>
      <c r="AH49" s="1290"/>
      <c r="AI49" s="1553"/>
      <c r="AJ49" s="1553"/>
      <c r="AK49" s="1553"/>
      <c r="AL49" s="1553"/>
      <c r="AM49" s="1576">
        <f>'01.入会申込書'!AF45</f>
        <v>0</v>
      </c>
      <c r="AN49" s="1577"/>
      <c r="AO49" s="1578">
        <f>'01.入会申込書'!AJ45</f>
        <v>0</v>
      </c>
      <c r="AP49" s="1578"/>
      <c r="AQ49" s="1554" t="s">
        <v>1351</v>
      </c>
      <c r="AR49" s="1579">
        <f>'01.入会申込書'!AP45</f>
        <v>0</v>
      </c>
      <c r="AS49" s="1580"/>
      <c r="AT49" s="1554" t="s">
        <v>1352</v>
      </c>
      <c r="AU49" s="1579">
        <f>'01.入会申込書'!AT45</f>
        <v>0</v>
      </c>
      <c r="AV49" s="1580"/>
      <c r="AW49" s="1554" t="s">
        <v>1353</v>
      </c>
      <c r="AX49" s="1554" t="s">
        <v>1370</v>
      </c>
      <c r="AY49" s="214"/>
      <c r="AZ49" s="214"/>
      <c r="BA49" s="214"/>
      <c r="BB49" s="214"/>
    </row>
    <row r="50" spans="1:54" ht="6" customHeight="1">
      <c r="A50" s="1553"/>
      <c r="B50" s="1553"/>
      <c r="C50" s="1553"/>
      <c r="D50" s="1553"/>
      <c r="E50" s="1553"/>
      <c r="F50" s="1553"/>
      <c r="G50" s="1553"/>
      <c r="H50" s="1553"/>
      <c r="I50" s="1553"/>
      <c r="J50" s="1553"/>
      <c r="K50" s="1553"/>
      <c r="L50" s="1553"/>
      <c r="M50" s="1553"/>
      <c r="N50" s="1553"/>
      <c r="O50" s="1553"/>
      <c r="P50" s="1553"/>
      <c r="Q50" s="1553"/>
      <c r="R50" s="1553"/>
      <c r="S50" s="1553"/>
      <c r="T50" s="1553"/>
      <c r="U50" s="1553"/>
      <c r="V50" s="1553"/>
      <c r="W50" s="1553"/>
      <c r="X50" s="1553"/>
      <c r="Y50" s="1553"/>
      <c r="Z50" s="1184"/>
      <c r="AA50" s="1184"/>
      <c r="AB50" s="1184"/>
      <c r="AC50" s="1184"/>
      <c r="AD50" s="1290"/>
      <c r="AE50" s="1290"/>
      <c r="AF50" s="1290"/>
      <c r="AG50" s="1290"/>
      <c r="AH50" s="1290"/>
      <c r="AI50" s="1553"/>
      <c r="AJ50" s="1553"/>
      <c r="AK50" s="1553"/>
      <c r="AL50" s="1553"/>
      <c r="AM50" s="1577"/>
      <c r="AN50" s="1577"/>
      <c r="AO50" s="1578"/>
      <c r="AP50" s="1578"/>
      <c r="AQ50" s="1559"/>
      <c r="AR50" s="1580"/>
      <c r="AS50" s="1580"/>
      <c r="AT50" s="1559"/>
      <c r="AU50" s="1580"/>
      <c r="AV50" s="1580"/>
      <c r="AW50" s="1559"/>
      <c r="AX50" s="499"/>
      <c r="AY50" s="214"/>
      <c r="AZ50" s="214"/>
      <c r="BA50" s="214"/>
      <c r="BB50" s="214"/>
    </row>
    <row r="51" spans="1:54" ht="6" customHeight="1">
      <c r="A51" s="1553"/>
      <c r="B51" s="1553"/>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184"/>
      <c r="AA51" s="1184"/>
      <c r="AB51" s="1184"/>
      <c r="AC51" s="1184"/>
      <c r="AD51" s="1290"/>
      <c r="AE51" s="1290"/>
      <c r="AF51" s="1290"/>
      <c r="AG51" s="1290"/>
      <c r="AH51" s="1290"/>
      <c r="AI51" s="1553"/>
      <c r="AJ51" s="1553"/>
      <c r="AK51" s="1553"/>
      <c r="AL51" s="1553"/>
      <c r="AM51" s="214"/>
      <c r="AN51" s="214"/>
      <c r="AO51" s="214"/>
      <c r="AP51" s="214"/>
      <c r="AQ51" s="214"/>
      <c r="AR51" s="214"/>
      <c r="AS51" s="214"/>
      <c r="AT51" s="214"/>
      <c r="AU51" s="214"/>
      <c r="AV51" s="214"/>
      <c r="AW51" s="214"/>
      <c r="AX51" s="214"/>
      <c r="AY51" s="214"/>
      <c r="AZ51" s="214"/>
      <c r="BA51" s="214"/>
      <c r="BB51" s="214"/>
    </row>
    <row r="52" spans="1:54" ht="6" customHeight="1">
      <c r="A52" s="1552" t="s">
        <v>1371</v>
      </c>
      <c r="B52" s="1553"/>
      <c r="C52" s="1553"/>
      <c r="D52" s="1553"/>
      <c r="E52" s="1553"/>
      <c r="F52" s="1553"/>
      <c r="G52" s="1553"/>
      <c r="H52" s="1553"/>
      <c r="I52" s="1553"/>
      <c r="J52" s="1553"/>
      <c r="K52" s="1553"/>
      <c r="L52" s="1553"/>
      <c r="M52" s="1553"/>
      <c r="N52" s="1553"/>
      <c r="O52" s="1553"/>
      <c r="P52" s="1553"/>
      <c r="Q52" s="1553"/>
      <c r="R52" s="1553"/>
      <c r="S52" s="1553"/>
      <c r="T52" s="1553"/>
      <c r="U52" s="1553"/>
      <c r="V52" s="1553"/>
      <c r="W52" s="1553"/>
      <c r="X52" s="1553"/>
      <c r="Y52" s="1553"/>
      <c r="Z52" s="1184"/>
      <c r="AA52" s="1184"/>
      <c r="AB52" s="1184"/>
      <c r="AC52" s="1184"/>
      <c r="AD52" s="1290"/>
      <c r="AE52" s="1290"/>
      <c r="AF52" s="1290"/>
      <c r="AG52" s="1290"/>
      <c r="AH52" s="1290"/>
      <c r="AI52" s="1572" t="s">
        <v>1372</v>
      </c>
      <c r="AJ52" s="1553"/>
      <c r="AK52" s="1553"/>
      <c r="AL52" s="1553"/>
      <c r="AM52" s="222"/>
      <c r="AN52" s="222"/>
      <c r="AO52" s="222"/>
      <c r="AP52" s="222"/>
      <c r="AQ52" s="222"/>
      <c r="AR52" s="222"/>
      <c r="AS52" s="222"/>
      <c r="AT52" s="222"/>
      <c r="AU52" s="222"/>
      <c r="AV52" s="222"/>
      <c r="AW52" s="222"/>
      <c r="AX52" s="222"/>
      <c r="AY52" s="222"/>
      <c r="AZ52" s="222"/>
      <c r="BA52" s="222"/>
      <c r="BB52" s="222"/>
    </row>
    <row r="53" spans="1:54" ht="6" customHeight="1">
      <c r="A53" s="1553"/>
      <c r="B53" s="1553"/>
      <c r="C53" s="1553"/>
      <c r="D53" s="1553"/>
      <c r="E53" s="1553"/>
      <c r="F53" s="1553"/>
      <c r="G53" s="1553"/>
      <c r="H53" s="1553"/>
      <c r="I53" s="1553"/>
      <c r="J53" s="1553"/>
      <c r="K53" s="1553"/>
      <c r="L53" s="1553"/>
      <c r="M53" s="1553"/>
      <c r="N53" s="1553"/>
      <c r="O53" s="1553"/>
      <c r="P53" s="1553"/>
      <c r="Q53" s="1553"/>
      <c r="R53" s="1553"/>
      <c r="S53" s="1553"/>
      <c r="T53" s="1553"/>
      <c r="U53" s="1553"/>
      <c r="V53" s="1553"/>
      <c r="W53" s="1553"/>
      <c r="X53" s="1553"/>
      <c r="Y53" s="1553"/>
      <c r="Z53" s="1184"/>
      <c r="AA53" s="1184"/>
      <c r="AB53" s="1184"/>
      <c r="AC53" s="1184"/>
      <c r="AD53" s="1290"/>
      <c r="AE53" s="1290"/>
      <c r="AF53" s="1290"/>
      <c r="AG53" s="1290"/>
      <c r="AH53" s="1290"/>
      <c r="AI53" s="1553"/>
      <c r="AJ53" s="1553"/>
      <c r="AK53" s="1553"/>
      <c r="AL53" s="1553"/>
      <c r="AM53" s="1581" t="str">
        <f>'01.入会申込書'!AG48&amp;""</f>
        <v/>
      </c>
      <c r="AN53" s="1581"/>
      <c r="AO53" s="1581"/>
      <c r="AP53" s="1581"/>
      <c r="AQ53" s="1581"/>
      <c r="AR53" s="1581"/>
      <c r="AS53" s="1581"/>
      <c r="AT53" s="1581"/>
      <c r="AU53" s="1581"/>
      <c r="AV53" s="1581"/>
      <c r="AW53" s="1581"/>
      <c r="AX53" s="222"/>
      <c r="AY53" s="222"/>
      <c r="AZ53" s="222"/>
      <c r="BA53" s="222"/>
      <c r="BB53" s="222"/>
    </row>
    <row r="54" spans="1:54" ht="6" customHeight="1">
      <c r="A54" s="1553"/>
      <c r="B54" s="1553"/>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184"/>
      <c r="AA54" s="1184"/>
      <c r="AB54" s="1184"/>
      <c r="AC54" s="1184"/>
      <c r="AD54" s="1290"/>
      <c r="AE54" s="1290"/>
      <c r="AF54" s="1290"/>
      <c r="AG54" s="1290"/>
      <c r="AH54" s="1290"/>
      <c r="AI54" s="1553"/>
      <c r="AJ54" s="1553"/>
      <c r="AK54" s="1553"/>
      <c r="AL54" s="1553"/>
      <c r="AM54" s="1581"/>
      <c r="AN54" s="1581"/>
      <c r="AO54" s="1581"/>
      <c r="AP54" s="1581"/>
      <c r="AQ54" s="1581"/>
      <c r="AR54" s="1581"/>
      <c r="AS54" s="1581"/>
      <c r="AT54" s="1581"/>
      <c r="AU54" s="1581"/>
      <c r="AV54" s="1581"/>
      <c r="AW54" s="1581"/>
      <c r="AX54" s="222"/>
      <c r="AY54" s="222"/>
      <c r="AZ54" s="222"/>
      <c r="BA54" s="222"/>
      <c r="BB54" s="222"/>
    </row>
    <row r="55" spans="1:54" ht="6" customHeight="1">
      <c r="A55" s="1552" t="s">
        <v>1373</v>
      </c>
      <c r="B55" s="1553"/>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184"/>
      <c r="AA55" s="1184"/>
      <c r="AB55" s="1184"/>
      <c r="AC55" s="1184"/>
      <c r="AD55" s="1290"/>
      <c r="AE55" s="1290"/>
      <c r="AF55" s="1290"/>
      <c r="AG55" s="1290"/>
      <c r="AH55" s="1290"/>
      <c r="AI55" s="1553"/>
      <c r="AJ55" s="1553"/>
      <c r="AK55" s="1553"/>
      <c r="AL55" s="1553"/>
      <c r="AM55" s="222"/>
      <c r="AN55" s="222"/>
      <c r="AO55" s="222"/>
      <c r="AP55" s="222"/>
      <c r="AQ55" s="222"/>
      <c r="AR55" s="222"/>
      <c r="AS55" s="222"/>
      <c r="AT55" s="222"/>
      <c r="AU55" s="222"/>
      <c r="AV55" s="222"/>
      <c r="AW55" s="222"/>
      <c r="AX55" s="222"/>
      <c r="AY55" s="222"/>
      <c r="AZ55" s="222"/>
      <c r="BA55" s="222"/>
      <c r="BB55" s="222"/>
    </row>
    <row r="56" spans="1:54" ht="6" customHeight="1">
      <c r="A56" s="1553"/>
      <c r="B56" s="1553"/>
      <c r="C56" s="1553"/>
      <c r="D56" s="1553"/>
      <c r="E56" s="1553"/>
      <c r="F56" s="1553"/>
      <c r="G56" s="1553"/>
      <c r="H56" s="1553"/>
      <c r="I56" s="1553"/>
      <c r="J56" s="1553"/>
      <c r="K56" s="1553"/>
      <c r="L56" s="1553"/>
      <c r="M56" s="1553"/>
      <c r="N56" s="1553"/>
      <c r="O56" s="1553"/>
      <c r="P56" s="1553"/>
      <c r="Q56" s="1553"/>
      <c r="R56" s="1553"/>
      <c r="S56" s="1553"/>
      <c r="T56" s="1553"/>
      <c r="U56" s="1553"/>
      <c r="V56" s="1553"/>
      <c r="W56" s="1553"/>
      <c r="X56" s="1553"/>
      <c r="Y56" s="1553"/>
      <c r="Z56" s="1184"/>
      <c r="AA56" s="1184"/>
      <c r="AB56" s="1184"/>
      <c r="AC56" s="1184"/>
      <c r="AD56" s="1290"/>
      <c r="AE56" s="1290"/>
      <c r="AF56" s="1290"/>
      <c r="AG56" s="1290"/>
      <c r="AH56" s="1290"/>
      <c r="AI56" s="1572" t="s">
        <v>1374</v>
      </c>
      <c r="AJ56" s="1553"/>
      <c r="AK56" s="1553"/>
      <c r="AL56" s="1553"/>
      <c r="AM56" s="222"/>
      <c r="AN56" s="222"/>
      <c r="AO56" s="222"/>
      <c r="AP56" s="222"/>
      <c r="AQ56" s="222"/>
      <c r="AR56" s="222"/>
      <c r="AS56" s="222"/>
      <c r="AT56" s="222"/>
      <c r="AU56" s="222"/>
      <c r="AV56" s="222"/>
      <c r="AW56" s="222"/>
      <c r="AX56" s="222"/>
      <c r="AY56" s="222"/>
      <c r="AZ56" s="222"/>
      <c r="BA56" s="222"/>
      <c r="BB56" s="222"/>
    </row>
    <row r="57" spans="1:54" ht="6" customHeight="1">
      <c r="A57" s="1553"/>
      <c r="B57" s="1553"/>
      <c r="C57" s="1553"/>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184"/>
      <c r="AA57" s="1184"/>
      <c r="AB57" s="1184"/>
      <c r="AC57" s="1184"/>
      <c r="AD57" s="1290"/>
      <c r="AE57" s="1290"/>
      <c r="AF57" s="1290"/>
      <c r="AG57" s="1290"/>
      <c r="AH57" s="1290"/>
      <c r="AI57" s="1553"/>
      <c r="AJ57" s="1553"/>
      <c r="AK57" s="1553"/>
      <c r="AL57" s="1553"/>
      <c r="AM57" s="1582">
        <f>(10000000*IF('02.弁済業務保証金分担金納付書'!K35 &lt;&gt; "", '02.弁済業務保証金分担金納付書'!K35, 0))+(5000000*IF('02.弁済業務保証金分担金納付書'!K37 &lt;&gt; "",'02.弁済業務保証金分担金納付書'!K37, 0))</f>
        <v>10000000</v>
      </c>
      <c r="AN57" s="1583"/>
      <c r="AO57" s="1583"/>
      <c r="AP57" s="1583"/>
      <c r="AQ57" s="1583"/>
      <c r="AR57" s="1583"/>
      <c r="AS57" s="1583"/>
      <c r="AT57" s="1583"/>
      <c r="AU57" s="1583"/>
      <c r="AV57" s="1583"/>
      <c r="AW57" s="1583"/>
      <c r="AX57" s="1290" t="s">
        <v>1375</v>
      </c>
      <c r="AY57" s="222"/>
      <c r="AZ57" s="222"/>
      <c r="BA57" s="222"/>
      <c r="BB57" s="222"/>
    </row>
    <row r="58" spans="1:54" ht="6" customHeight="1">
      <c r="A58" s="1552" t="s">
        <v>1376</v>
      </c>
      <c r="B58" s="1553"/>
      <c r="C58" s="1553"/>
      <c r="D58" s="1553"/>
      <c r="E58" s="1553"/>
      <c r="F58" s="1553"/>
      <c r="G58" s="1553"/>
      <c r="H58" s="1553"/>
      <c r="I58" s="1553"/>
      <c r="J58" s="1553"/>
      <c r="K58" s="1553"/>
      <c r="L58" s="1553"/>
      <c r="M58" s="1553"/>
      <c r="N58" s="1553"/>
      <c r="O58" s="1553"/>
      <c r="P58" s="1553"/>
      <c r="Q58" s="1553"/>
      <c r="R58" s="1553"/>
      <c r="S58" s="1553"/>
      <c r="T58" s="1553"/>
      <c r="U58" s="1553"/>
      <c r="V58" s="1553"/>
      <c r="W58" s="1553"/>
      <c r="X58" s="1553"/>
      <c r="Y58" s="1553"/>
      <c r="Z58" s="1184"/>
      <c r="AA58" s="1184"/>
      <c r="AB58" s="1184"/>
      <c r="AC58" s="1184"/>
      <c r="AD58" s="1290"/>
      <c r="AE58" s="1290"/>
      <c r="AF58" s="1290"/>
      <c r="AG58" s="1290"/>
      <c r="AH58" s="1290"/>
      <c r="AI58" s="1553"/>
      <c r="AJ58" s="1553"/>
      <c r="AK58" s="1553"/>
      <c r="AL58" s="1553"/>
      <c r="AM58" s="1583"/>
      <c r="AN58" s="1583"/>
      <c r="AO58" s="1583"/>
      <c r="AP58" s="1583"/>
      <c r="AQ58" s="1583"/>
      <c r="AR58" s="1583"/>
      <c r="AS58" s="1583"/>
      <c r="AT58" s="1583"/>
      <c r="AU58" s="1583"/>
      <c r="AV58" s="1583"/>
      <c r="AW58" s="1583"/>
      <c r="AX58" s="1473"/>
      <c r="AY58" s="222"/>
      <c r="AZ58" s="222"/>
      <c r="BA58" s="222"/>
      <c r="BB58" s="222"/>
    </row>
    <row r="59" spans="1:54" ht="6" customHeight="1">
      <c r="A59" s="1553"/>
      <c r="B59" s="1553"/>
      <c r="C59" s="1553"/>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184"/>
      <c r="AA59" s="1184"/>
      <c r="AB59" s="1184"/>
      <c r="AC59" s="1184"/>
      <c r="AD59" s="1290"/>
      <c r="AE59" s="1290"/>
      <c r="AF59" s="1290"/>
      <c r="AG59" s="1290"/>
      <c r="AH59" s="1290"/>
      <c r="AI59" s="1553"/>
      <c r="AJ59" s="1553"/>
      <c r="AK59" s="1553"/>
      <c r="AL59" s="1553"/>
      <c r="AM59" s="222"/>
      <c r="AN59" s="222"/>
      <c r="AO59" s="222"/>
      <c r="AP59" s="222"/>
      <c r="AQ59" s="222"/>
      <c r="AR59" s="222"/>
      <c r="AS59" s="222"/>
      <c r="AT59" s="222"/>
      <c r="AU59" s="222"/>
      <c r="AV59" s="222"/>
      <c r="AW59" s="222"/>
      <c r="AX59" s="222"/>
      <c r="AY59" s="222"/>
      <c r="AZ59" s="222"/>
      <c r="BA59" s="222"/>
      <c r="BB59" s="222"/>
    </row>
    <row r="60" spans="1:54" ht="6" customHeight="1">
      <c r="A60" s="1553"/>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184"/>
      <c r="AA60" s="1184"/>
      <c r="AB60" s="1184"/>
      <c r="AC60" s="1184"/>
      <c r="AD60" s="1290"/>
      <c r="AE60" s="1290"/>
      <c r="AF60" s="1290"/>
      <c r="AG60" s="1290"/>
      <c r="AH60" s="1290"/>
      <c r="AI60" s="1290"/>
      <c r="AJ60" s="1290"/>
      <c r="AK60" s="1290"/>
      <c r="AL60" s="1290"/>
      <c r="AM60" s="1290"/>
      <c r="AN60" s="1290"/>
      <c r="AO60" s="1290"/>
      <c r="AP60" s="1290"/>
      <c r="AQ60" s="1290"/>
      <c r="AR60" s="1290"/>
      <c r="AS60" s="1290"/>
      <c r="AT60" s="1290"/>
      <c r="AU60" s="1290"/>
      <c r="AV60" s="1290"/>
      <c r="AW60" s="1290"/>
      <c r="AX60" s="1290"/>
      <c r="AY60" s="1290"/>
      <c r="AZ60" s="1290"/>
      <c r="BA60" s="1290"/>
      <c r="BB60" s="1290"/>
    </row>
    <row r="61" spans="1:54" ht="6" customHeight="1">
      <c r="A61" s="1554" t="s">
        <v>1377</v>
      </c>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184"/>
      <c r="AA61" s="1184"/>
      <c r="AB61" s="1184"/>
      <c r="AC61" s="1184"/>
      <c r="AD61" s="1290"/>
      <c r="AE61" s="1290"/>
      <c r="AF61" s="1290"/>
      <c r="AG61" s="1290"/>
      <c r="AH61" s="1290"/>
      <c r="AI61" s="1290"/>
      <c r="AJ61" s="1290"/>
      <c r="AK61" s="1290"/>
      <c r="AL61" s="1290"/>
      <c r="AM61" s="1290"/>
      <c r="AN61" s="1290"/>
      <c r="AO61" s="1290"/>
      <c r="AP61" s="1290"/>
      <c r="AQ61" s="1290"/>
      <c r="AR61" s="1290"/>
      <c r="AS61" s="1290"/>
      <c r="AT61" s="1290"/>
      <c r="AU61" s="1290"/>
      <c r="AV61" s="1290"/>
      <c r="AW61" s="1290"/>
      <c r="AX61" s="1290"/>
      <c r="AY61" s="1290"/>
      <c r="AZ61" s="1290"/>
      <c r="BA61" s="1290"/>
      <c r="BB61" s="1290"/>
    </row>
    <row r="62" spans="1:54" ht="6" customHeight="1">
      <c r="A62" s="1554"/>
      <c r="B62" s="1554"/>
      <c r="C62" s="1554"/>
      <c r="D62" s="1554"/>
      <c r="E62" s="1554"/>
      <c r="F62" s="1554"/>
      <c r="G62" s="1554"/>
      <c r="H62" s="1554"/>
      <c r="I62" s="1554"/>
      <c r="J62" s="1554"/>
      <c r="K62" s="1554"/>
      <c r="L62" s="1554"/>
      <c r="M62" s="1554"/>
      <c r="N62" s="1554"/>
      <c r="O62" s="1554"/>
      <c r="P62" s="1554"/>
      <c r="Q62" s="1554"/>
      <c r="R62" s="1554"/>
      <c r="S62" s="1554"/>
      <c r="T62" s="1554"/>
      <c r="U62" s="1554"/>
      <c r="V62" s="1554"/>
      <c r="W62" s="1554"/>
      <c r="X62" s="1554"/>
      <c r="Y62" s="1554"/>
      <c r="Z62" s="1184"/>
      <c r="AA62" s="1184"/>
      <c r="AB62" s="1184"/>
      <c r="AC62" s="1184"/>
      <c r="AD62" s="1571" t="s">
        <v>1378</v>
      </c>
      <c r="AE62" s="1571"/>
      <c r="AF62" s="1571"/>
      <c r="AG62" s="1571"/>
      <c r="AH62" s="1571"/>
      <c r="AI62" s="1572" t="s">
        <v>1364</v>
      </c>
      <c r="AJ62" s="1553"/>
      <c r="AK62" s="1553"/>
      <c r="AL62" s="1553"/>
      <c r="AM62" s="1585"/>
      <c r="AN62" s="1585"/>
      <c r="AO62" s="1585"/>
      <c r="AP62" s="1585"/>
      <c r="AQ62" s="1585"/>
      <c r="AR62" s="1585"/>
      <c r="AS62" s="1585"/>
      <c r="AT62" s="1585"/>
      <c r="AU62" s="1585"/>
      <c r="AV62" s="1585"/>
      <c r="AW62" s="1585"/>
      <c r="AX62" s="1585"/>
      <c r="AY62" s="1585"/>
      <c r="AZ62" s="1585"/>
      <c r="BA62" s="1585"/>
      <c r="BB62" s="1585"/>
    </row>
    <row r="63" spans="1:54" ht="6" customHeight="1">
      <c r="A63" s="1554"/>
      <c r="B63" s="1554"/>
      <c r="C63" s="1554"/>
      <c r="D63" s="1554"/>
      <c r="E63" s="1554"/>
      <c r="F63" s="1554"/>
      <c r="G63" s="1554"/>
      <c r="H63" s="1554"/>
      <c r="I63" s="1554"/>
      <c r="J63" s="1554"/>
      <c r="K63" s="1554"/>
      <c r="L63" s="1554"/>
      <c r="M63" s="1554"/>
      <c r="N63" s="1554"/>
      <c r="O63" s="1554"/>
      <c r="P63" s="1554"/>
      <c r="Q63" s="1554"/>
      <c r="R63" s="1554"/>
      <c r="S63" s="1554"/>
      <c r="T63" s="1554"/>
      <c r="U63" s="1554"/>
      <c r="V63" s="1554"/>
      <c r="W63" s="1554"/>
      <c r="X63" s="1554"/>
      <c r="Y63" s="1554"/>
      <c r="Z63" s="1184"/>
      <c r="AA63" s="1184"/>
      <c r="AB63" s="1184"/>
      <c r="AC63" s="1184"/>
      <c r="AD63" s="1571"/>
      <c r="AE63" s="1571"/>
      <c r="AF63" s="1571"/>
      <c r="AG63" s="1571"/>
      <c r="AH63" s="1571"/>
      <c r="AI63" s="1553"/>
      <c r="AJ63" s="1553"/>
      <c r="AK63" s="1553"/>
      <c r="AL63" s="1553"/>
      <c r="AM63" s="1585"/>
      <c r="AN63" s="1585"/>
      <c r="AO63" s="1585"/>
      <c r="AP63" s="1585"/>
      <c r="AQ63" s="1585"/>
      <c r="AR63" s="1585"/>
      <c r="AS63" s="1585"/>
      <c r="AT63" s="1585"/>
      <c r="AU63" s="1585"/>
      <c r="AV63" s="1585"/>
      <c r="AW63" s="1585"/>
      <c r="AX63" s="1585"/>
      <c r="AY63" s="1585"/>
      <c r="AZ63" s="1585"/>
      <c r="BA63" s="1585"/>
      <c r="BB63" s="1585"/>
    </row>
    <row r="64" spans="1:54" ht="6" customHeight="1">
      <c r="A64" s="1552" t="s">
        <v>1379</v>
      </c>
      <c r="B64" s="1552"/>
      <c r="C64" s="1552"/>
      <c r="D64" s="1552"/>
      <c r="E64" s="1552"/>
      <c r="F64" s="1552"/>
      <c r="G64" s="1552"/>
      <c r="H64" s="1552"/>
      <c r="I64" s="1552"/>
      <c r="J64" s="1552"/>
      <c r="K64" s="1552"/>
      <c r="L64" s="1552"/>
      <c r="M64" s="1552"/>
      <c r="N64" s="1552"/>
      <c r="O64" s="1552"/>
      <c r="P64" s="1552"/>
      <c r="Q64" s="1552"/>
      <c r="R64" s="1552"/>
      <c r="S64" s="1552"/>
      <c r="T64" s="1552"/>
      <c r="U64" s="1552"/>
      <c r="V64" s="1552"/>
      <c r="W64" s="1552"/>
      <c r="X64" s="1552"/>
      <c r="Y64" s="1552"/>
      <c r="Z64" s="1184"/>
      <c r="AA64" s="1184"/>
      <c r="AB64" s="1184"/>
      <c r="AC64" s="1184"/>
      <c r="AD64" s="1571"/>
      <c r="AE64" s="1571"/>
      <c r="AF64" s="1571"/>
      <c r="AG64" s="1571"/>
      <c r="AH64" s="1571"/>
      <c r="AI64" s="1553"/>
      <c r="AJ64" s="1553"/>
      <c r="AK64" s="1553"/>
      <c r="AL64" s="1553"/>
      <c r="AM64" s="1585"/>
      <c r="AN64" s="1585"/>
      <c r="AO64" s="1585"/>
      <c r="AP64" s="1585"/>
      <c r="AQ64" s="1585"/>
      <c r="AR64" s="1585"/>
      <c r="AS64" s="1585"/>
      <c r="AT64" s="1585"/>
      <c r="AU64" s="1585"/>
      <c r="AV64" s="1585"/>
      <c r="AW64" s="1585"/>
      <c r="AX64" s="1585"/>
      <c r="AY64" s="1585"/>
      <c r="AZ64" s="1585"/>
      <c r="BA64" s="1585"/>
      <c r="BB64" s="1585"/>
    </row>
    <row r="65" spans="1:54" ht="6" customHeight="1">
      <c r="A65" s="1552"/>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184"/>
      <c r="AA65" s="1184"/>
      <c r="AB65" s="1184"/>
      <c r="AC65" s="1184"/>
      <c r="AD65" s="1571"/>
      <c r="AE65" s="1571"/>
      <c r="AF65" s="1571"/>
      <c r="AG65" s="1571"/>
      <c r="AH65" s="1571"/>
      <c r="AI65" s="1553"/>
      <c r="AJ65" s="1553"/>
      <c r="AK65" s="1553"/>
      <c r="AL65" s="1553"/>
      <c r="AM65" s="1585"/>
      <c r="AN65" s="1585"/>
      <c r="AO65" s="1585"/>
      <c r="AP65" s="1585"/>
      <c r="AQ65" s="1585"/>
      <c r="AR65" s="1585"/>
      <c r="AS65" s="1585"/>
      <c r="AT65" s="1585"/>
      <c r="AU65" s="1585"/>
      <c r="AV65" s="1585"/>
      <c r="AW65" s="1585"/>
      <c r="AX65" s="1585"/>
      <c r="AY65" s="1585"/>
      <c r="AZ65" s="1585"/>
      <c r="BA65" s="1585"/>
      <c r="BB65" s="1585"/>
    </row>
    <row r="66" spans="1:54" ht="6"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184"/>
      <c r="AA66" s="1184"/>
      <c r="AB66" s="1184"/>
      <c r="AC66" s="1184"/>
      <c r="AD66" s="1571"/>
      <c r="AE66" s="1571"/>
      <c r="AF66" s="1571"/>
      <c r="AG66" s="1571"/>
      <c r="AH66" s="1571"/>
      <c r="AI66" s="1572" t="s">
        <v>1365</v>
      </c>
      <c r="AJ66" s="1553"/>
      <c r="AK66" s="1553"/>
      <c r="AL66" s="1553"/>
      <c r="AM66" s="1585"/>
      <c r="AN66" s="1585"/>
      <c r="AO66" s="1585"/>
      <c r="AP66" s="1585"/>
      <c r="AQ66" s="1585"/>
      <c r="AR66" s="1585"/>
      <c r="AS66" s="1585"/>
      <c r="AT66" s="1585"/>
      <c r="AU66" s="1585"/>
      <c r="AV66" s="1585"/>
      <c r="AW66" s="1585"/>
      <c r="AX66" s="1585"/>
      <c r="AY66" s="1585"/>
      <c r="AZ66" s="1585"/>
      <c r="BA66" s="1585"/>
      <c r="BB66" s="1585"/>
    </row>
    <row r="67" spans="1:54" ht="6" customHeight="1">
      <c r="A67" s="1552" t="s">
        <v>1380</v>
      </c>
      <c r="B67" s="1553"/>
      <c r="C67" s="1553"/>
      <c r="D67" s="1553"/>
      <c r="E67" s="1553"/>
      <c r="F67" s="1553"/>
      <c r="G67" s="1553"/>
      <c r="H67" s="1553"/>
      <c r="I67" s="1553"/>
      <c r="J67" s="1553"/>
      <c r="K67" s="1553"/>
      <c r="L67" s="1553"/>
      <c r="M67" s="1553"/>
      <c r="N67" s="1553"/>
      <c r="O67" s="1553"/>
      <c r="P67" s="1553"/>
      <c r="Q67" s="1553"/>
      <c r="R67" s="1553"/>
      <c r="S67" s="1553"/>
      <c r="T67" s="1553"/>
      <c r="U67" s="1553"/>
      <c r="V67" s="1553"/>
      <c r="W67" s="1553"/>
      <c r="X67" s="1553"/>
      <c r="Y67" s="1553"/>
      <c r="Z67" s="1184"/>
      <c r="AA67" s="1184"/>
      <c r="AB67" s="1184"/>
      <c r="AC67" s="1184"/>
      <c r="AD67" s="1571"/>
      <c r="AE67" s="1571"/>
      <c r="AF67" s="1571"/>
      <c r="AG67" s="1571"/>
      <c r="AH67" s="1571"/>
      <c r="AI67" s="1553"/>
      <c r="AJ67" s="1553"/>
      <c r="AK67" s="1553"/>
      <c r="AL67" s="1553"/>
      <c r="AM67" s="1585"/>
      <c r="AN67" s="1585"/>
      <c r="AO67" s="1585"/>
      <c r="AP67" s="1585"/>
      <c r="AQ67" s="1585"/>
      <c r="AR67" s="1585"/>
      <c r="AS67" s="1585"/>
      <c r="AT67" s="1585"/>
      <c r="AU67" s="1585"/>
      <c r="AV67" s="1585"/>
      <c r="AW67" s="1585"/>
      <c r="AX67" s="1585"/>
      <c r="AY67" s="1585"/>
      <c r="AZ67" s="1585"/>
      <c r="BA67" s="1585"/>
      <c r="BB67" s="1585"/>
    </row>
    <row r="68" spans="1:54" ht="6" customHeight="1">
      <c r="A68" s="1553"/>
      <c r="B68" s="1553"/>
      <c r="C68" s="1553"/>
      <c r="D68" s="1553"/>
      <c r="E68" s="1553"/>
      <c r="F68" s="1553"/>
      <c r="G68" s="1553"/>
      <c r="H68" s="1553"/>
      <c r="I68" s="1553"/>
      <c r="J68" s="1553"/>
      <c r="K68" s="1553"/>
      <c r="L68" s="1553"/>
      <c r="M68" s="1553"/>
      <c r="N68" s="1553"/>
      <c r="O68" s="1553"/>
      <c r="P68" s="1553"/>
      <c r="Q68" s="1553"/>
      <c r="R68" s="1553"/>
      <c r="S68" s="1553"/>
      <c r="T68" s="1553"/>
      <c r="U68" s="1553"/>
      <c r="V68" s="1553"/>
      <c r="W68" s="1553"/>
      <c r="X68" s="1553"/>
      <c r="Y68" s="1553"/>
      <c r="Z68" s="1184"/>
      <c r="AA68" s="1184"/>
      <c r="AB68" s="1184"/>
      <c r="AC68" s="1184"/>
      <c r="AD68" s="1571"/>
      <c r="AE68" s="1571"/>
      <c r="AF68" s="1571"/>
      <c r="AG68" s="1571"/>
      <c r="AH68" s="1571"/>
      <c r="AI68" s="1553"/>
      <c r="AJ68" s="1553"/>
      <c r="AK68" s="1553"/>
      <c r="AL68" s="1553"/>
      <c r="AM68" s="1585"/>
      <c r="AN68" s="1585"/>
      <c r="AO68" s="1585"/>
      <c r="AP68" s="1585"/>
      <c r="AQ68" s="1585"/>
      <c r="AR68" s="1585"/>
      <c r="AS68" s="1585"/>
      <c r="AT68" s="1585"/>
      <c r="AU68" s="1585"/>
      <c r="AV68" s="1585"/>
      <c r="AW68" s="1585"/>
      <c r="AX68" s="1585"/>
      <c r="AY68" s="1585"/>
      <c r="AZ68" s="1585"/>
      <c r="BA68" s="1585"/>
      <c r="BB68" s="1585"/>
    </row>
    <row r="69" spans="1:54" ht="6" customHeight="1">
      <c r="A69" s="1553"/>
      <c r="B69" s="1553"/>
      <c r="C69" s="1553"/>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184"/>
      <c r="AA69" s="1184"/>
      <c r="AB69" s="1184"/>
      <c r="AC69" s="1184"/>
      <c r="AD69" s="1571"/>
      <c r="AE69" s="1571"/>
      <c r="AF69" s="1571"/>
      <c r="AG69" s="1571"/>
      <c r="AH69" s="1571"/>
      <c r="AI69" s="1553"/>
      <c r="AJ69" s="1553"/>
      <c r="AK69" s="1553"/>
      <c r="AL69" s="1553"/>
      <c r="AM69" s="1585"/>
      <c r="AN69" s="1585"/>
      <c r="AO69" s="1585"/>
      <c r="AP69" s="1585"/>
      <c r="AQ69" s="1585"/>
      <c r="AR69" s="1585"/>
      <c r="AS69" s="1585"/>
      <c r="AT69" s="1585"/>
      <c r="AU69" s="1585"/>
      <c r="AV69" s="1585"/>
      <c r="AW69" s="1585"/>
      <c r="AX69" s="1585"/>
      <c r="AY69" s="1585"/>
      <c r="AZ69" s="1585"/>
      <c r="BA69" s="1585"/>
      <c r="BB69" s="1585"/>
    </row>
    <row r="70" spans="1:54" ht="6" customHeight="1">
      <c r="A70" s="1552" t="s">
        <v>1381</v>
      </c>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184"/>
      <c r="AA70" s="1184"/>
      <c r="AB70" s="1184"/>
      <c r="AC70" s="1184"/>
      <c r="AD70" s="1571"/>
      <c r="AE70" s="1571"/>
      <c r="AF70" s="1571"/>
      <c r="AG70" s="1571"/>
      <c r="AH70" s="1571"/>
      <c r="AI70" s="1572" t="s">
        <v>1257</v>
      </c>
      <c r="AJ70" s="1553"/>
      <c r="AK70" s="1553"/>
      <c r="AL70" s="1553"/>
      <c r="AM70" s="1290"/>
      <c r="AN70" s="1290"/>
      <c r="AO70" s="1290"/>
      <c r="AP70" s="1290"/>
      <c r="AQ70" s="1290"/>
      <c r="AR70" s="1290"/>
      <c r="AS70" s="1290"/>
      <c r="AT70" s="1290"/>
      <c r="AU70" s="1290"/>
      <c r="AV70" s="1290"/>
      <c r="AW70" s="1290"/>
      <c r="AX70" s="1290"/>
      <c r="AY70" s="1290"/>
      <c r="AZ70" s="1290"/>
      <c r="BA70" s="1290"/>
      <c r="BB70" s="1290"/>
    </row>
    <row r="71" spans="1:54" ht="6" customHeight="1">
      <c r="A71" s="1552"/>
      <c r="B71" s="1552"/>
      <c r="C71" s="1552"/>
      <c r="D71" s="1552"/>
      <c r="E71" s="1552"/>
      <c r="F71" s="1552"/>
      <c r="G71" s="1552"/>
      <c r="H71" s="1552"/>
      <c r="I71" s="1552"/>
      <c r="J71" s="1552"/>
      <c r="K71" s="1552"/>
      <c r="L71" s="1552"/>
      <c r="M71" s="1552"/>
      <c r="N71" s="1552"/>
      <c r="O71" s="1552"/>
      <c r="P71" s="1552"/>
      <c r="Q71" s="1552"/>
      <c r="R71" s="1552"/>
      <c r="S71" s="1552"/>
      <c r="T71" s="1552"/>
      <c r="U71" s="1552"/>
      <c r="V71" s="1552"/>
      <c r="W71" s="1552"/>
      <c r="X71" s="1552"/>
      <c r="Y71" s="1552"/>
      <c r="Z71" s="1184"/>
      <c r="AA71" s="1184"/>
      <c r="AB71" s="1184"/>
      <c r="AC71" s="1184"/>
      <c r="AD71" s="1571"/>
      <c r="AE71" s="1571"/>
      <c r="AF71" s="1571"/>
      <c r="AG71" s="1571"/>
      <c r="AH71" s="1571"/>
      <c r="AI71" s="1553"/>
      <c r="AJ71" s="1553"/>
      <c r="AK71" s="1553"/>
      <c r="AL71" s="1553"/>
      <c r="AM71" s="1290"/>
      <c r="AN71" s="1290"/>
      <c r="AO71" s="1290"/>
      <c r="AP71" s="1290"/>
      <c r="AQ71" s="1290"/>
      <c r="AR71" s="1290"/>
      <c r="AS71" s="1290"/>
      <c r="AT71" s="1290"/>
      <c r="AU71" s="1290"/>
      <c r="AV71" s="1290"/>
      <c r="AW71" s="1290"/>
      <c r="AX71" s="1290"/>
      <c r="AY71" s="1290"/>
      <c r="AZ71" s="1290"/>
      <c r="BA71" s="1290"/>
      <c r="BB71" s="1290"/>
    </row>
    <row r="72" spans="1:54" ht="6" customHeight="1">
      <c r="A72" s="1552"/>
      <c r="B72" s="1552"/>
      <c r="C72" s="1552"/>
      <c r="D72" s="1552"/>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184"/>
      <c r="AA72" s="1184"/>
      <c r="AB72" s="1184"/>
      <c r="AC72" s="1184"/>
      <c r="AD72" s="1571"/>
      <c r="AE72" s="1571"/>
      <c r="AF72" s="1571"/>
      <c r="AG72" s="1571"/>
      <c r="AH72" s="1571"/>
      <c r="AI72" s="1553"/>
      <c r="AJ72" s="1553"/>
      <c r="AK72" s="1553"/>
      <c r="AL72" s="1553"/>
      <c r="AM72" s="1290"/>
      <c r="AN72" s="1290"/>
      <c r="AO72" s="1290"/>
      <c r="AP72" s="1290"/>
      <c r="AQ72" s="1290"/>
      <c r="AR72" s="1290"/>
      <c r="AS72" s="1290"/>
      <c r="AT72" s="1290"/>
      <c r="AU72" s="1290"/>
      <c r="AV72" s="1290"/>
      <c r="AW72" s="1290"/>
      <c r="AX72" s="1290"/>
      <c r="AY72" s="1290"/>
      <c r="AZ72" s="1290"/>
      <c r="BA72" s="1290"/>
      <c r="BB72" s="1290"/>
    </row>
    <row r="73" spans="1:54" ht="6" customHeight="1">
      <c r="A73" s="1552" t="s">
        <v>1382</v>
      </c>
      <c r="B73" s="1553"/>
      <c r="C73" s="1553"/>
      <c r="D73" s="1553"/>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184"/>
      <c r="AA73" s="1184"/>
      <c r="AB73" s="1184"/>
      <c r="AC73" s="1184"/>
      <c r="AD73" s="1571"/>
      <c r="AE73" s="1571"/>
      <c r="AF73" s="1571"/>
      <c r="AG73" s="1571"/>
      <c r="AH73" s="1571"/>
      <c r="AI73" s="1553"/>
      <c r="AJ73" s="1553"/>
      <c r="AK73" s="1553"/>
      <c r="AL73" s="1553"/>
      <c r="AM73" s="1290"/>
      <c r="AN73" s="1290"/>
      <c r="AO73" s="1290"/>
      <c r="AP73" s="1290"/>
      <c r="AQ73" s="1290"/>
      <c r="AR73" s="1290"/>
      <c r="AS73" s="1290"/>
      <c r="AT73" s="1290"/>
      <c r="AU73" s="1290"/>
      <c r="AV73" s="1290"/>
      <c r="AW73" s="1290"/>
      <c r="AX73" s="1290"/>
      <c r="AY73" s="1290"/>
      <c r="AZ73" s="1290"/>
      <c r="BA73" s="1290"/>
      <c r="BB73" s="1290"/>
    </row>
    <row r="74" spans="1:54" ht="6" customHeight="1">
      <c r="A74" s="1553"/>
      <c r="B74" s="1553"/>
      <c r="C74" s="1553"/>
      <c r="D74" s="1553"/>
      <c r="E74" s="1553"/>
      <c r="F74" s="1553"/>
      <c r="G74" s="1553"/>
      <c r="H74" s="1553"/>
      <c r="I74" s="1553"/>
      <c r="J74" s="1553"/>
      <c r="K74" s="1553"/>
      <c r="L74" s="1553"/>
      <c r="M74" s="1553"/>
      <c r="N74" s="1553"/>
      <c r="O74" s="1553"/>
      <c r="P74" s="1553"/>
      <c r="Q74" s="1553"/>
      <c r="R74" s="1553"/>
      <c r="S74" s="1553"/>
      <c r="T74" s="1553"/>
      <c r="U74" s="1553"/>
      <c r="V74" s="1553"/>
      <c r="W74" s="1553"/>
      <c r="X74" s="1553"/>
      <c r="Y74" s="1553"/>
      <c r="Z74" s="1184"/>
      <c r="AA74" s="1184"/>
      <c r="AB74" s="1184"/>
      <c r="AC74" s="1184"/>
      <c r="AD74" s="1571"/>
      <c r="AE74" s="1571"/>
      <c r="AF74" s="1571"/>
      <c r="AG74" s="1571"/>
      <c r="AH74" s="1571"/>
      <c r="AI74" s="1572" t="s">
        <v>1383</v>
      </c>
      <c r="AJ74" s="1553"/>
      <c r="AK74" s="1553"/>
      <c r="AL74" s="1553"/>
      <c r="AM74" s="1585"/>
      <c r="AN74" s="1585"/>
      <c r="AO74" s="1585"/>
      <c r="AP74" s="1585"/>
      <c r="AQ74" s="1585"/>
      <c r="AR74" s="1585"/>
      <c r="AS74" s="1585"/>
      <c r="AT74" s="1585"/>
      <c r="AU74" s="1585"/>
      <c r="AV74" s="1585"/>
      <c r="AW74" s="1585"/>
      <c r="AX74" s="1585"/>
      <c r="AY74" s="1585"/>
      <c r="AZ74" s="1585"/>
      <c r="BA74" s="1585"/>
      <c r="BB74" s="1585"/>
    </row>
    <row r="75" spans="1:54" ht="6" customHeight="1">
      <c r="A75" s="1553"/>
      <c r="B75" s="1553"/>
      <c r="C75" s="1553"/>
      <c r="D75" s="1553"/>
      <c r="E75" s="1553"/>
      <c r="F75" s="1553"/>
      <c r="G75" s="1553"/>
      <c r="H75" s="1553"/>
      <c r="I75" s="1553"/>
      <c r="J75" s="1553"/>
      <c r="K75" s="1553"/>
      <c r="L75" s="1553"/>
      <c r="M75" s="1553"/>
      <c r="N75" s="1553"/>
      <c r="O75" s="1553"/>
      <c r="P75" s="1553"/>
      <c r="Q75" s="1553"/>
      <c r="R75" s="1553"/>
      <c r="S75" s="1553"/>
      <c r="T75" s="1553"/>
      <c r="U75" s="1553"/>
      <c r="V75" s="1553"/>
      <c r="W75" s="1553"/>
      <c r="X75" s="1553"/>
      <c r="Y75" s="1553"/>
      <c r="Z75" s="1184"/>
      <c r="AA75" s="1184"/>
      <c r="AB75" s="1184"/>
      <c r="AC75" s="1184"/>
      <c r="AD75" s="1571"/>
      <c r="AE75" s="1571"/>
      <c r="AF75" s="1571"/>
      <c r="AG75" s="1571"/>
      <c r="AH75" s="1571"/>
      <c r="AI75" s="1553"/>
      <c r="AJ75" s="1553"/>
      <c r="AK75" s="1553"/>
      <c r="AL75" s="1553"/>
      <c r="AM75" s="1585"/>
      <c r="AN75" s="1585"/>
      <c r="AO75" s="1585"/>
      <c r="AP75" s="1585"/>
      <c r="AQ75" s="1585"/>
      <c r="AR75" s="1585"/>
      <c r="AS75" s="1585"/>
      <c r="AT75" s="1585"/>
      <c r="AU75" s="1585"/>
      <c r="AV75" s="1585"/>
      <c r="AW75" s="1585"/>
      <c r="AX75" s="1585"/>
      <c r="AY75" s="1585"/>
      <c r="AZ75" s="1585"/>
      <c r="BA75" s="1585"/>
      <c r="BB75" s="1585"/>
    </row>
    <row r="76" spans="1:54" ht="6" customHeight="1">
      <c r="A76" s="1552" t="s">
        <v>1384</v>
      </c>
      <c r="B76" s="1553"/>
      <c r="C76" s="1553"/>
      <c r="D76" s="1553"/>
      <c r="E76" s="1553"/>
      <c r="F76" s="1553"/>
      <c r="G76" s="1553"/>
      <c r="H76" s="1553"/>
      <c r="I76" s="1553"/>
      <c r="J76" s="1553"/>
      <c r="K76" s="1553"/>
      <c r="L76" s="1553"/>
      <c r="M76" s="1553"/>
      <c r="N76" s="1553"/>
      <c r="O76" s="1553"/>
      <c r="P76" s="1553"/>
      <c r="Q76" s="1553"/>
      <c r="R76" s="1553"/>
      <c r="S76" s="1553"/>
      <c r="T76" s="1553"/>
      <c r="U76" s="1553"/>
      <c r="V76" s="1553"/>
      <c r="W76" s="1553"/>
      <c r="X76" s="1553"/>
      <c r="Y76" s="1553"/>
      <c r="Z76" s="1184"/>
      <c r="AA76" s="1184"/>
      <c r="AB76" s="1184"/>
      <c r="AC76" s="1184"/>
      <c r="AD76" s="1571"/>
      <c r="AE76" s="1571"/>
      <c r="AF76" s="1571"/>
      <c r="AG76" s="1571"/>
      <c r="AH76" s="1571"/>
      <c r="AI76" s="1553"/>
      <c r="AJ76" s="1553"/>
      <c r="AK76" s="1553"/>
      <c r="AL76" s="1553"/>
      <c r="AM76" s="1585"/>
      <c r="AN76" s="1585"/>
      <c r="AO76" s="1585"/>
      <c r="AP76" s="1585"/>
      <c r="AQ76" s="1585"/>
      <c r="AR76" s="1585"/>
      <c r="AS76" s="1585"/>
      <c r="AT76" s="1585"/>
      <c r="AU76" s="1585"/>
      <c r="AV76" s="1585"/>
      <c r="AW76" s="1585"/>
      <c r="AX76" s="1585"/>
      <c r="AY76" s="1585"/>
      <c r="AZ76" s="1585"/>
      <c r="BA76" s="1585"/>
      <c r="BB76" s="1585"/>
    </row>
    <row r="77" spans="1:54" ht="6" customHeight="1">
      <c r="A77" s="1553"/>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184"/>
      <c r="AA77" s="1184"/>
      <c r="AB77" s="1184"/>
      <c r="AC77" s="1184"/>
      <c r="AD77" s="1571"/>
      <c r="AE77" s="1571"/>
      <c r="AF77" s="1571"/>
      <c r="AG77" s="1571"/>
      <c r="AH77" s="1571"/>
      <c r="AI77" s="1553"/>
      <c r="AJ77" s="1553"/>
      <c r="AK77" s="1553"/>
      <c r="AL77" s="1553"/>
      <c r="AM77" s="1585"/>
      <c r="AN77" s="1585"/>
      <c r="AO77" s="1585"/>
      <c r="AP77" s="1585"/>
      <c r="AQ77" s="1585"/>
      <c r="AR77" s="1585"/>
      <c r="AS77" s="1585"/>
      <c r="AT77" s="1585"/>
      <c r="AU77" s="1585"/>
      <c r="AV77" s="1585"/>
      <c r="AW77" s="1585"/>
      <c r="AX77" s="1585"/>
      <c r="AY77" s="1585"/>
      <c r="AZ77" s="1585"/>
      <c r="BA77" s="1585"/>
      <c r="BB77" s="1585"/>
    </row>
    <row r="78" spans="1:54" ht="6" customHeight="1">
      <c r="A78" s="1553"/>
      <c r="B78" s="1553"/>
      <c r="C78" s="1553"/>
      <c r="D78" s="1553"/>
      <c r="E78" s="1553"/>
      <c r="F78" s="1553"/>
      <c r="G78" s="1553"/>
      <c r="H78" s="1553"/>
      <c r="I78" s="1553"/>
      <c r="J78" s="1553"/>
      <c r="K78" s="1553"/>
      <c r="L78" s="1553"/>
      <c r="M78" s="1553"/>
      <c r="N78" s="1553"/>
      <c r="O78" s="1553"/>
      <c r="P78" s="1553"/>
      <c r="Q78" s="1553"/>
      <c r="R78" s="1553"/>
      <c r="S78" s="1553"/>
      <c r="T78" s="1553"/>
      <c r="U78" s="1553"/>
      <c r="V78" s="1553"/>
      <c r="W78" s="1553"/>
      <c r="X78" s="1553"/>
      <c r="Y78" s="1553"/>
      <c r="Z78" s="1184"/>
      <c r="AA78" s="1184"/>
      <c r="AB78" s="1184"/>
      <c r="AC78" s="1184"/>
      <c r="AD78" s="1571"/>
      <c r="AE78" s="1571"/>
      <c r="AF78" s="1571"/>
      <c r="AG78" s="1571"/>
      <c r="AH78" s="1571"/>
      <c r="AI78" s="1572" t="s">
        <v>1368</v>
      </c>
      <c r="AJ78" s="1553"/>
      <c r="AK78" s="1553"/>
      <c r="AL78" s="1553"/>
      <c r="AM78" s="214"/>
      <c r="AN78" s="214"/>
      <c r="AO78" s="214"/>
      <c r="AP78" s="214"/>
      <c r="AQ78" s="214"/>
      <c r="AR78" s="214"/>
      <c r="AS78" s="214"/>
      <c r="AT78" s="214"/>
      <c r="AU78" s="214"/>
      <c r="AV78" s="214"/>
      <c r="AW78" s="214"/>
      <c r="AX78" s="214"/>
      <c r="AY78" s="214"/>
      <c r="AZ78" s="214"/>
      <c r="BA78" s="214"/>
      <c r="BB78" s="214"/>
    </row>
    <row r="79" spans="1:54" ht="6" customHeight="1">
      <c r="A79" s="1552" t="s">
        <v>1385</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184"/>
      <c r="AA79" s="1184"/>
      <c r="AB79" s="1184"/>
      <c r="AC79" s="1184"/>
      <c r="AD79" s="1571"/>
      <c r="AE79" s="1571"/>
      <c r="AF79" s="1571"/>
      <c r="AG79" s="1571"/>
      <c r="AH79" s="1571"/>
      <c r="AI79" s="1553"/>
      <c r="AJ79" s="1553"/>
      <c r="AK79" s="1553"/>
      <c r="AL79" s="1553"/>
      <c r="AM79" s="1589"/>
      <c r="AN79" s="1590"/>
      <c r="AO79" s="1591"/>
      <c r="AP79" s="1591"/>
      <c r="AQ79" s="1554" t="s">
        <v>1351</v>
      </c>
      <c r="AR79" s="1586"/>
      <c r="AS79" s="1587"/>
      <c r="AT79" s="1554" t="s">
        <v>1352</v>
      </c>
      <c r="AU79" s="1586"/>
      <c r="AV79" s="1587"/>
      <c r="AW79" s="1554" t="s">
        <v>1353</v>
      </c>
      <c r="AX79" s="1554" t="s">
        <v>1370</v>
      </c>
      <c r="AY79" s="214"/>
      <c r="AZ79" s="214"/>
      <c r="BA79" s="214"/>
      <c r="BB79" s="214"/>
    </row>
    <row r="80" spans="1:54" ht="6"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184"/>
      <c r="AA80" s="1184"/>
      <c r="AB80" s="1184"/>
      <c r="AC80" s="1184"/>
      <c r="AD80" s="1571"/>
      <c r="AE80" s="1571"/>
      <c r="AF80" s="1571"/>
      <c r="AG80" s="1571"/>
      <c r="AH80" s="1571"/>
      <c r="AI80" s="1553"/>
      <c r="AJ80" s="1553"/>
      <c r="AK80" s="1553"/>
      <c r="AL80" s="1553"/>
      <c r="AM80" s="1590"/>
      <c r="AN80" s="1590"/>
      <c r="AO80" s="1591"/>
      <c r="AP80" s="1591"/>
      <c r="AQ80" s="1559"/>
      <c r="AR80" s="1587"/>
      <c r="AS80" s="1587"/>
      <c r="AT80" s="1559"/>
      <c r="AU80" s="1587"/>
      <c r="AV80" s="1587"/>
      <c r="AW80" s="1559"/>
      <c r="AX80" s="499"/>
      <c r="AY80" s="214"/>
      <c r="AZ80" s="214"/>
      <c r="BA80" s="214"/>
      <c r="BB80" s="214"/>
    </row>
    <row r="81" spans="1:54" ht="6"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184"/>
      <c r="AA81" s="1184"/>
      <c r="AB81" s="1184"/>
      <c r="AC81" s="1184"/>
      <c r="AD81" s="1571"/>
      <c r="AE81" s="1571"/>
      <c r="AF81" s="1571"/>
      <c r="AG81" s="1571"/>
      <c r="AH81" s="1571"/>
      <c r="AI81" s="1553"/>
      <c r="AJ81" s="1553"/>
      <c r="AK81" s="1553"/>
      <c r="AL81" s="1553"/>
      <c r="AM81" s="214"/>
      <c r="AN81" s="214"/>
      <c r="AO81" s="214"/>
      <c r="AP81" s="214"/>
      <c r="AQ81" s="214"/>
      <c r="AR81" s="214"/>
      <c r="AS81" s="214"/>
      <c r="AT81" s="214"/>
      <c r="AU81" s="214"/>
      <c r="AV81" s="214"/>
      <c r="AW81" s="214"/>
      <c r="AX81" s="214"/>
      <c r="AY81" s="214"/>
      <c r="AZ81" s="214"/>
      <c r="BA81" s="214"/>
      <c r="BB81" s="214"/>
    </row>
    <row r="82" spans="1:54" ht="6" customHeight="1">
      <c r="A82" s="1552" t="s">
        <v>1386</v>
      </c>
      <c r="B82" s="1552"/>
      <c r="C82" s="1552"/>
      <c r="D82" s="1552"/>
      <c r="E82" s="1552"/>
      <c r="F82" s="1552"/>
      <c r="G82" s="1552"/>
      <c r="H82" s="1552"/>
      <c r="I82" s="1552"/>
      <c r="J82" s="1552"/>
      <c r="K82" s="1552"/>
      <c r="L82" s="1552"/>
      <c r="M82" s="1552"/>
      <c r="N82" s="1552"/>
      <c r="O82" s="1552"/>
      <c r="P82" s="1552"/>
      <c r="Q82" s="1552"/>
      <c r="R82" s="1552"/>
      <c r="S82" s="1552"/>
      <c r="T82" s="1552"/>
      <c r="U82" s="1552"/>
      <c r="V82" s="1552"/>
      <c r="W82" s="1552"/>
      <c r="X82" s="1552"/>
      <c r="Y82" s="1552"/>
      <c r="Z82" s="1184"/>
      <c r="AA82" s="1184"/>
      <c r="AB82" s="1184"/>
      <c r="AC82" s="1184"/>
      <c r="AD82" s="1571"/>
      <c r="AE82" s="1571"/>
      <c r="AF82" s="1571"/>
      <c r="AG82" s="1571"/>
      <c r="AH82" s="1571"/>
      <c r="AI82" s="1572" t="s">
        <v>1372</v>
      </c>
      <c r="AJ82" s="1553"/>
      <c r="AK82" s="1553"/>
      <c r="AL82" s="1553"/>
      <c r="AM82" s="222"/>
      <c r="AN82" s="222"/>
      <c r="AO82" s="222"/>
      <c r="AP82" s="222"/>
      <c r="AQ82" s="222"/>
      <c r="AR82" s="222"/>
      <c r="AS82" s="222"/>
      <c r="AT82" s="222"/>
      <c r="AU82" s="222"/>
      <c r="AV82" s="222"/>
      <c r="AW82" s="222"/>
      <c r="AX82" s="222"/>
      <c r="AY82" s="222"/>
      <c r="AZ82" s="222"/>
      <c r="BA82" s="222"/>
      <c r="BB82" s="222"/>
    </row>
    <row r="83" spans="1:54" ht="6" customHeight="1">
      <c r="A83" s="1552"/>
      <c r="B83" s="1552"/>
      <c r="C83" s="1552"/>
      <c r="D83" s="1552"/>
      <c r="E83" s="1552"/>
      <c r="F83" s="1552"/>
      <c r="G83" s="1552"/>
      <c r="H83" s="1552"/>
      <c r="I83" s="1552"/>
      <c r="J83" s="1552"/>
      <c r="K83" s="1552"/>
      <c r="L83" s="1552"/>
      <c r="M83" s="1552"/>
      <c r="N83" s="1552"/>
      <c r="O83" s="1552"/>
      <c r="P83" s="1552"/>
      <c r="Q83" s="1552"/>
      <c r="R83" s="1552"/>
      <c r="S83" s="1552"/>
      <c r="T83" s="1552"/>
      <c r="U83" s="1552"/>
      <c r="V83" s="1552"/>
      <c r="W83" s="1552"/>
      <c r="X83" s="1552"/>
      <c r="Y83" s="1552"/>
      <c r="Z83" s="1184"/>
      <c r="AA83" s="1184"/>
      <c r="AB83" s="1184"/>
      <c r="AC83" s="1184"/>
      <c r="AD83" s="1571"/>
      <c r="AE83" s="1571"/>
      <c r="AF83" s="1571"/>
      <c r="AG83" s="1571"/>
      <c r="AH83" s="1571"/>
      <c r="AI83" s="1553"/>
      <c r="AJ83" s="1553"/>
      <c r="AK83" s="1553"/>
      <c r="AL83" s="1553"/>
      <c r="AM83" s="1588"/>
      <c r="AN83" s="1583"/>
      <c r="AO83" s="1583"/>
      <c r="AP83" s="1290" t="s">
        <v>1387</v>
      </c>
      <c r="AQ83" s="1588"/>
      <c r="AR83" s="1583"/>
      <c r="AS83" s="1583"/>
      <c r="AT83" s="1290" t="s">
        <v>1387</v>
      </c>
      <c r="AU83" s="1588"/>
      <c r="AV83" s="1583"/>
      <c r="AW83" s="1583"/>
      <c r="AX83" s="222"/>
      <c r="AY83" s="222"/>
      <c r="AZ83" s="222"/>
      <c r="BA83" s="222"/>
      <c r="BB83" s="222"/>
    </row>
    <row r="84" spans="1:54" ht="6" customHeight="1">
      <c r="A84" s="1552"/>
      <c r="B84" s="1552"/>
      <c r="C84" s="1552"/>
      <c r="D84" s="1552"/>
      <c r="E84" s="1552"/>
      <c r="F84" s="1552"/>
      <c r="G84" s="1552"/>
      <c r="H84" s="1552"/>
      <c r="I84" s="1552"/>
      <c r="J84" s="1552"/>
      <c r="K84" s="1552"/>
      <c r="L84" s="1552"/>
      <c r="M84" s="1552"/>
      <c r="N84" s="1552"/>
      <c r="O84" s="1552"/>
      <c r="P84" s="1552"/>
      <c r="Q84" s="1552"/>
      <c r="R84" s="1552"/>
      <c r="S84" s="1552"/>
      <c r="T84" s="1552"/>
      <c r="U84" s="1552"/>
      <c r="V84" s="1552"/>
      <c r="W84" s="1552"/>
      <c r="X84" s="1552"/>
      <c r="Y84" s="1552"/>
      <c r="Z84" s="1184"/>
      <c r="AA84" s="1184"/>
      <c r="AB84" s="1184"/>
      <c r="AC84" s="1184"/>
      <c r="AD84" s="1571"/>
      <c r="AE84" s="1571"/>
      <c r="AF84" s="1571"/>
      <c r="AG84" s="1571"/>
      <c r="AH84" s="1571"/>
      <c r="AI84" s="1553"/>
      <c r="AJ84" s="1553"/>
      <c r="AK84" s="1553"/>
      <c r="AL84" s="1553"/>
      <c r="AM84" s="1583"/>
      <c r="AN84" s="1583"/>
      <c r="AO84" s="1583"/>
      <c r="AP84" s="1473"/>
      <c r="AQ84" s="1583"/>
      <c r="AR84" s="1583"/>
      <c r="AS84" s="1583"/>
      <c r="AT84" s="1473"/>
      <c r="AU84" s="1583"/>
      <c r="AV84" s="1583"/>
      <c r="AW84" s="1583"/>
      <c r="AX84" s="222"/>
      <c r="AY84" s="222"/>
      <c r="AZ84" s="222"/>
      <c r="BA84" s="222"/>
      <c r="BB84" s="222"/>
    </row>
    <row r="85" spans="1:54" ht="6" customHeight="1">
      <c r="A85" s="1552" t="s">
        <v>1388</v>
      </c>
      <c r="B85" s="1552"/>
      <c r="C85" s="1552"/>
      <c r="D85" s="1552"/>
      <c r="E85" s="1552"/>
      <c r="F85" s="1552"/>
      <c r="G85" s="1552"/>
      <c r="H85" s="1552"/>
      <c r="I85" s="1552"/>
      <c r="J85" s="1552"/>
      <c r="K85" s="1552"/>
      <c r="L85" s="1552"/>
      <c r="M85" s="1552"/>
      <c r="N85" s="1552"/>
      <c r="O85" s="1552"/>
      <c r="P85" s="1552"/>
      <c r="Q85" s="1552"/>
      <c r="R85" s="1552"/>
      <c r="S85" s="1552"/>
      <c r="T85" s="1552"/>
      <c r="U85" s="1552"/>
      <c r="V85" s="1552"/>
      <c r="W85" s="1552"/>
      <c r="X85" s="1552"/>
      <c r="Y85" s="1552"/>
      <c r="Z85" s="1184"/>
      <c r="AA85" s="1184"/>
      <c r="AB85" s="1184"/>
      <c r="AC85" s="1184"/>
      <c r="AD85" s="1571"/>
      <c r="AE85" s="1571"/>
      <c r="AF85" s="1571"/>
      <c r="AG85" s="1571"/>
      <c r="AH85" s="1571"/>
      <c r="AI85" s="1553"/>
      <c r="AJ85" s="1553"/>
      <c r="AK85" s="1553"/>
      <c r="AL85" s="1553"/>
      <c r="AM85" s="222"/>
      <c r="AN85" s="222"/>
      <c r="AO85" s="222"/>
      <c r="AP85" s="222"/>
      <c r="AQ85" s="222"/>
      <c r="AR85" s="222"/>
      <c r="AS85" s="222"/>
      <c r="AT85" s="222"/>
      <c r="AU85" s="222"/>
      <c r="AV85" s="222"/>
      <c r="AW85" s="222"/>
      <c r="AX85" s="222"/>
      <c r="AY85" s="222"/>
      <c r="AZ85" s="222"/>
      <c r="BA85" s="222"/>
      <c r="BB85" s="222"/>
    </row>
    <row r="86" spans="1:54" ht="6" customHeight="1">
      <c r="A86" s="1552"/>
      <c r="B86" s="1552"/>
      <c r="C86" s="1552"/>
      <c r="D86" s="1552"/>
      <c r="E86" s="1552"/>
      <c r="F86" s="1552"/>
      <c r="G86" s="1552"/>
      <c r="H86" s="1552"/>
      <c r="I86" s="1552"/>
      <c r="J86" s="1552"/>
      <c r="K86" s="1552"/>
      <c r="L86" s="1552"/>
      <c r="M86" s="1552"/>
      <c r="N86" s="1552"/>
      <c r="O86" s="1552"/>
      <c r="P86" s="1552"/>
      <c r="Q86" s="1552"/>
      <c r="R86" s="1552"/>
      <c r="S86" s="1552"/>
      <c r="T86" s="1552"/>
      <c r="U86" s="1552"/>
      <c r="V86" s="1552"/>
      <c r="W86" s="1552"/>
      <c r="X86" s="1552"/>
      <c r="Y86" s="1552"/>
      <c r="Z86" s="1184"/>
      <c r="AA86" s="1184"/>
      <c r="AB86" s="1184"/>
      <c r="AC86" s="1184"/>
      <c r="AD86" s="1571"/>
      <c r="AE86" s="1571"/>
      <c r="AF86" s="1571"/>
      <c r="AG86" s="1571"/>
      <c r="AH86" s="1571"/>
      <c r="AI86" s="1572" t="s">
        <v>1374</v>
      </c>
      <c r="AJ86" s="1553"/>
      <c r="AK86" s="1553"/>
      <c r="AL86" s="1553"/>
      <c r="AM86" s="222"/>
      <c r="AN86" s="222"/>
      <c r="AO86" s="222"/>
      <c r="AP86" s="222"/>
      <c r="AQ86" s="222"/>
      <c r="AR86" s="222"/>
      <c r="AS86" s="222"/>
      <c r="AT86" s="222"/>
      <c r="AU86" s="222"/>
      <c r="AV86" s="222"/>
      <c r="AW86" s="222"/>
      <c r="AX86" s="222"/>
      <c r="AY86" s="222"/>
      <c r="AZ86" s="222"/>
      <c r="BA86" s="222"/>
      <c r="BB86" s="222"/>
    </row>
    <row r="87" spans="1:54" ht="6" customHeight="1">
      <c r="A87" s="1552"/>
      <c r="B87" s="1552"/>
      <c r="C87" s="1552"/>
      <c r="D87" s="1552"/>
      <c r="E87" s="1552"/>
      <c r="F87" s="1552"/>
      <c r="G87" s="1552"/>
      <c r="H87" s="1552"/>
      <c r="I87" s="1552"/>
      <c r="J87" s="1552"/>
      <c r="K87" s="1552"/>
      <c r="L87" s="1552"/>
      <c r="M87" s="1552"/>
      <c r="N87" s="1552"/>
      <c r="O87" s="1552"/>
      <c r="P87" s="1552"/>
      <c r="Q87" s="1552"/>
      <c r="R87" s="1552"/>
      <c r="S87" s="1552"/>
      <c r="T87" s="1552"/>
      <c r="U87" s="1552"/>
      <c r="V87" s="1552"/>
      <c r="W87" s="1552"/>
      <c r="X87" s="1552"/>
      <c r="Y87" s="1552"/>
      <c r="Z87" s="1184"/>
      <c r="AA87" s="1184"/>
      <c r="AB87" s="1184"/>
      <c r="AC87" s="1184"/>
      <c r="AD87" s="1571"/>
      <c r="AE87" s="1571"/>
      <c r="AF87" s="1571"/>
      <c r="AG87" s="1571"/>
      <c r="AH87" s="1571"/>
      <c r="AI87" s="1553"/>
      <c r="AJ87" s="1553"/>
      <c r="AK87" s="1553"/>
      <c r="AL87" s="1553"/>
      <c r="AM87" s="1582"/>
      <c r="AN87" s="1583"/>
      <c r="AO87" s="1583"/>
      <c r="AP87" s="1583"/>
      <c r="AQ87" s="1583"/>
      <c r="AR87" s="1583"/>
      <c r="AS87" s="1583"/>
      <c r="AT87" s="1583"/>
      <c r="AU87" s="1583"/>
      <c r="AV87" s="1583"/>
      <c r="AW87" s="1583"/>
      <c r="AX87" s="1290" t="s">
        <v>1375</v>
      </c>
      <c r="AY87" s="222"/>
      <c r="AZ87" s="222"/>
      <c r="BA87" s="222"/>
      <c r="BB87" s="222"/>
    </row>
    <row r="88" spans="1:54" ht="6" customHeight="1">
      <c r="A88" s="1552" t="s">
        <v>1389</v>
      </c>
      <c r="B88" s="1552"/>
      <c r="C88" s="1552"/>
      <c r="D88" s="1552"/>
      <c r="E88" s="1552"/>
      <c r="F88" s="1552"/>
      <c r="G88" s="1552"/>
      <c r="H88" s="1552"/>
      <c r="I88" s="1552"/>
      <c r="J88" s="1552"/>
      <c r="K88" s="1552"/>
      <c r="L88" s="1552"/>
      <c r="M88" s="1552"/>
      <c r="N88" s="1552"/>
      <c r="O88" s="1552"/>
      <c r="P88" s="1552"/>
      <c r="Q88" s="1552"/>
      <c r="R88" s="1552"/>
      <c r="S88" s="1552"/>
      <c r="T88" s="1552"/>
      <c r="U88" s="1552"/>
      <c r="V88" s="1552"/>
      <c r="W88" s="1552"/>
      <c r="X88" s="1552"/>
      <c r="Y88" s="1552"/>
      <c r="Z88" s="1184"/>
      <c r="AA88" s="1184"/>
      <c r="AB88" s="1184"/>
      <c r="AC88" s="1184"/>
      <c r="AD88" s="1571"/>
      <c r="AE88" s="1571"/>
      <c r="AF88" s="1571"/>
      <c r="AG88" s="1571"/>
      <c r="AH88" s="1571"/>
      <c r="AI88" s="1553"/>
      <c r="AJ88" s="1553"/>
      <c r="AK88" s="1553"/>
      <c r="AL88" s="1553"/>
      <c r="AM88" s="1583"/>
      <c r="AN88" s="1583"/>
      <c r="AO88" s="1583"/>
      <c r="AP88" s="1583"/>
      <c r="AQ88" s="1583"/>
      <c r="AR88" s="1583"/>
      <c r="AS88" s="1583"/>
      <c r="AT88" s="1583"/>
      <c r="AU88" s="1583"/>
      <c r="AV88" s="1583"/>
      <c r="AW88" s="1583"/>
      <c r="AX88" s="1473"/>
      <c r="AY88" s="222"/>
      <c r="AZ88" s="222"/>
      <c r="BA88" s="222"/>
      <c r="BB88" s="222"/>
    </row>
    <row r="89" spans="1:54" ht="6" customHeight="1">
      <c r="A89" s="1552"/>
      <c r="B89" s="1552"/>
      <c r="C89" s="1552"/>
      <c r="D89" s="1552"/>
      <c r="E89" s="1552"/>
      <c r="F89" s="1552"/>
      <c r="G89" s="1552"/>
      <c r="H89" s="1552"/>
      <c r="I89" s="1552"/>
      <c r="J89" s="1552"/>
      <c r="K89" s="1552"/>
      <c r="L89" s="1552"/>
      <c r="M89" s="1552"/>
      <c r="N89" s="1552"/>
      <c r="O89" s="1552"/>
      <c r="P89" s="1552"/>
      <c r="Q89" s="1552"/>
      <c r="R89" s="1552"/>
      <c r="S89" s="1552"/>
      <c r="T89" s="1552"/>
      <c r="U89" s="1552"/>
      <c r="V89" s="1552"/>
      <c r="W89" s="1552"/>
      <c r="X89" s="1552"/>
      <c r="Y89" s="1552"/>
      <c r="Z89" s="1184"/>
      <c r="AA89" s="1184"/>
      <c r="AB89" s="1184"/>
      <c r="AC89" s="1184"/>
      <c r="AD89" s="1584"/>
      <c r="AE89" s="1584"/>
      <c r="AF89" s="1584"/>
      <c r="AG89" s="1584"/>
      <c r="AH89" s="1584"/>
      <c r="AI89" s="1553"/>
      <c r="AJ89" s="1553"/>
      <c r="AK89" s="1553"/>
      <c r="AL89" s="1553"/>
      <c r="AM89" s="140"/>
      <c r="AN89" s="140"/>
      <c r="AO89" s="140"/>
      <c r="AP89" s="140"/>
      <c r="AQ89" s="140"/>
      <c r="AR89" s="140"/>
      <c r="AS89" s="140"/>
      <c r="AT89" s="140"/>
      <c r="AU89" s="140"/>
      <c r="AV89" s="140"/>
      <c r="AW89" s="140"/>
      <c r="AX89" s="140"/>
      <c r="AY89" s="222"/>
      <c r="AZ89" s="222"/>
      <c r="BA89" s="222"/>
      <c r="BB89" s="222"/>
    </row>
    <row r="90" spans="1:54" ht="6" customHeight="1">
      <c r="A90" s="1552"/>
      <c r="B90" s="1552"/>
      <c r="C90" s="1552"/>
      <c r="D90" s="1552"/>
      <c r="E90" s="1552"/>
      <c r="F90" s="1552"/>
      <c r="G90" s="1552"/>
      <c r="H90" s="1552"/>
      <c r="I90" s="1552"/>
      <c r="J90" s="1552"/>
      <c r="K90" s="1552"/>
      <c r="L90" s="1552"/>
      <c r="M90" s="1552"/>
      <c r="N90" s="1552"/>
      <c r="O90" s="1552"/>
      <c r="P90" s="1552"/>
      <c r="Q90" s="1552"/>
      <c r="R90" s="1552"/>
      <c r="S90" s="1552"/>
      <c r="T90" s="1552"/>
      <c r="U90" s="1552"/>
      <c r="V90" s="1552"/>
      <c r="W90" s="1552"/>
      <c r="X90" s="1552"/>
      <c r="Y90" s="1552"/>
      <c r="Z90" s="1184"/>
      <c r="AA90" s="1184"/>
      <c r="AB90" s="1184"/>
      <c r="AC90" s="1184"/>
      <c r="AD90" s="1592" t="s">
        <v>1390</v>
      </c>
      <c r="AE90" s="1592"/>
      <c r="AF90" s="1592"/>
      <c r="AG90" s="1592"/>
      <c r="AH90" s="1593"/>
      <c r="AI90" s="1593"/>
      <c r="AJ90" s="1593"/>
      <c r="AK90" s="1593"/>
      <c r="AL90" s="1594" t="s">
        <v>1391</v>
      </c>
      <c r="AM90" s="1594"/>
      <c r="AN90" s="1594"/>
      <c r="AO90" s="1594"/>
      <c r="AP90" s="1592"/>
      <c r="AQ90" s="1592"/>
      <c r="AR90" s="1592"/>
      <c r="AS90" s="1592"/>
      <c r="AT90" s="1592" t="s">
        <v>1392</v>
      </c>
      <c r="AU90" s="1592"/>
      <c r="AV90" s="1592"/>
      <c r="AW90" s="1592"/>
      <c r="AX90" s="1592"/>
      <c r="AY90" s="1592"/>
      <c r="AZ90" s="1592"/>
      <c r="BA90" s="1592"/>
      <c r="BB90" s="1592"/>
    </row>
    <row r="91" spans="1:54" ht="6" customHeight="1">
      <c r="A91" s="1552" t="s">
        <v>1393</v>
      </c>
      <c r="B91" s="1552"/>
      <c r="C91" s="1552"/>
      <c r="D91" s="1552"/>
      <c r="E91" s="1552"/>
      <c r="F91" s="1552"/>
      <c r="G91" s="1552"/>
      <c r="H91" s="1552"/>
      <c r="I91" s="1552"/>
      <c r="J91" s="1552"/>
      <c r="K91" s="1552"/>
      <c r="L91" s="1552"/>
      <c r="M91" s="1552"/>
      <c r="N91" s="1552"/>
      <c r="O91" s="1552"/>
      <c r="P91" s="1552"/>
      <c r="Q91" s="1552"/>
      <c r="R91" s="1552"/>
      <c r="S91" s="1552"/>
      <c r="T91" s="1552"/>
      <c r="U91" s="1552"/>
      <c r="V91" s="1552"/>
      <c r="W91" s="1552"/>
      <c r="X91" s="1552"/>
      <c r="Y91" s="1552"/>
      <c r="Z91" s="1184"/>
      <c r="AA91" s="1184"/>
      <c r="AB91" s="1184"/>
      <c r="AC91" s="1184"/>
      <c r="AD91" s="1592"/>
      <c r="AE91" s="1592"/>
      <c r="AF91" s="1592"/>
      <c r="AG91" s="1592"/>
      <c r="AH91" s="1593"/>
      <c r="AI91" s="1593"/>
      <c r="AJ91" s="1593"/>
      <c r="AK91" s="1593"/>
      <c r="AL91" s="1594"/>
      <c r="AM91" s="1594"/>
      <c r="AN91" s="1594"/>
      <c r="AO91" s="1594"/>
      <c r="AP91" s="1592"/>
      <c r="AQ91" s="1592"/>
      <c r="AR91" s="1592"/>
      <c r="AS91" s="1592"/>
      <c r="AT91" s="1592"/>
      <c r="AU91" s="1592"/>
      <c r="AV91" s="1592"/>
      <c r="AW91" s="1592"/>
      <c r="AX91" s="1592"/>
      <c r="AY91" s="1592"/>
      <c r="AZ91" s="1592"/>
      <c r="BA91" s="1592"/>
      <c r="BB91" s="1592"/>
    </row>
    <row r="92" spans="1:54" ht="6" customHeight="1">
      <c r="A92" s="1552"/>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184"/>
      <c r="AA92" s="1184"/>
      <c r="AB92" s="1184"/>
      <c r="AC92" s="1184"/>
      <c r="AD92" s="1592"/>
      <c r="AE92" s="1592"/>
      <c r="AF92" s="1592"/>
      <c r="AG92" s="1592"/>
      <c r="AH92" s="1593"/>
      <c r="AI92" s="1593"/>
      <c r="AJ92" s="1593"/>
      <c r="AK92" s="1593"/>
      <c r="AL92" s="1594"/>
      <c r="AM92" s="1594"/>
      <c r="AN92" s="1594"/>
      <c r="AO92" s="1594"/>
      <c r="AP92" s="1592"/>
      <c r="AQ92" s="1592"/>
      <c r="AR92" s="1592"/>
      <c r="AS92" s="1592"/>
      <c r="AT92" s="1592"/>
      <c r="AU92" s="1592"/>
      <c r="AV92" s="1592"/>
      <c r="AW92" s="1592"/>
      <c r="AX92" s="1592"/>
      <c r="AY92" s="1592"/>
      <c r="AZ92" s="1592"/>
      <c r="BA92" s="1592"/>
      <c r="BB92" s="1592"/>
    </row>
    <row r="93" spans="1:54" ht="6"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184"/>
      <c r="AA93" s="1184"/>
      <c r="AB93" s="1184"/>
      <c r="AC93" s="1184"/>
      <c r="AD93" s="1592"/>
      <c r="AE93" s="1592"/>
      <c r="AF93" s="1592"/>
      <c r="AG93" s="1592"/>
      <c r="AH93" s="1593"/>
      <c r="AI93" s="1593"/>
      <c r="AJ93" s="1593"/>
      <c r="AK93" s="1593"/>
      <c r="AL93" s="1594"/>
      <c r="AM93" s="1594"/>
      <c r="AN93" s="1594"/>
      <c r="AO93" s="1594"/>
      <c r="AP93" s="1592"/>
      <c r="AQ93" s="1592"/>
      <c r="AR93" s="1592"/>
      <c r="AS93" s="1592"/>
      <c r="AT93" s="1592"/>
      <c r="AU93" s="1592"/>
      <c r="AV93" s="1592"/>
      <c r="AW93" s="1592"/>
      <c r="AX93" s="1592"/>
      <c r="AY93" s="1592"/>
      <c r="AZ93" s="1592"/>
      <c r="BA93" s="1592"/>
      <c r="BB93" s="1592"/>
    </row>
    <row r="94" spans="1:54" ht="6" customHeight="1">
      <c r="A94" s="1552" t="s">
        <v>1394</v>
      </c>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184"/>
      <c r="AA94" s="1184"/>
      <c r="AB94" s="1184"/>
      <c r="AC94" s="1184"/>
      <c r="AD94" s="1592"/>
      <c r="AE94" s="1592"/>
      <c r="AF94" s="1592"/>
      <c r="AG94" s="1592"/>
      <c r="AH94" s="1593"/>
      <c r="AI94" s="1593"/>
      <c r="AJ94" s="1593"/>
      <c r="AK94" s="1593"/>
      <c r="AL94" s="1594"/>
      <c r="AM94" s="1594"/>
      <c r="AN94" s="1594"/>
      <c r="AO94" s="1594"/>
      <c r="AP94" s="1592"/>
      <c r="AQ94" s="1592"/>
      <c r="AR94" s="1592"/>
      <c r="AS94" s="1592"/>
      <c r="AT94" s="1592"/>
      <c r="AU94" s="1592"/>
      <c r="AV94" s="1592"/>
      <c r="AW94" s="1592"/>
      <c r="AX94" s="1592"/>
      <c r="AY94" s="1592"/>
      <c r="AZ94" s="1592"/>
      <c r="BA94" s="1592"/>
      <c r="BB94" s="1592"/>
    </row>
    <row r="95" spans="1:54" ht="6"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184"/>
      <c r="AA95" s="1184"/>
      <c r="AB95" s="1184"/>
      <c r="AC95" s="1184"/>
      <c r="AD95" s="1592"/>
      <c r="AE95" s="1592"/>
      <c r="AF95" s="1592"/>
      <c r="AG95" s="1592"/>
      <c r="AH95" s="1593"/>
      <c r="AI95" s="1593"/>
      <c r="AJ95" s="1593"/>
      <c r="AK95" s="1593"/>
      <c r="AL95" s="1594"/>
      <c r="AM95" s="1594"/>
      <c r="AN95" s="1594"/>
      <c r="AO95" s="1594"/>
      <c r="AP95" s="1592"/>
      <c r="AQ95" s="1592"/>
      <c r="AR95" s="1592"/>
      <c r="AS95" s="1592"/>
      <c r="AT95" s="1592"/>
      <c r="AU95" s="1592"/>
      <c r="AV95" s="1592"/>
      <c r="AW95" s="1592"/>
      <c r="AX95" s="1592"/>
      <c r="AY95" s="1592"/>
      <c r="AZ95" s="1592"/>
      <c r="BA95" s="1592"/>
      <c r="BB95" s="1592"/>
    </row>
    <row r="96" spans="1:54" ht="6"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184"/>
      <c r="AA96" s="1184"/>
      <c r="AB96" s="1184"/>
      <c r="AC96" s="1184"/>
      <c r="AD96" s="1592"/>
      <c r="AE96" s="1592"/>
      <c r="AF96" s="1592"/>
      <c r="AG96" s="1592"/>
      <c r="AH96" s="1593"/>
      <c r="AI96" s="1593"/>
      <c r="AJ96" s="1593"/>
      <c r="AK96" s="1593"/>
      <c r="AL96" s="1594"/>
      <c r="AM96" s="1594"/>
      <c r="AN96" s="1594"/>
      <c r="AO96" s="1594"/>
      <c r="AP96" s="1592"/>
      <c r="AQ96" s="1592"/>
      <c r="AR96" s="1592"/>
      <c r="AS96" s="1592"/>
      <c r="AT96" s="1592"/>
      <c r="AU96" s="1592"/>
      <c r="AV96" s="1592"/>
      <c r="AW96" s="1592"/>
      <c r="AX96" s="1592"/>
      <c r="AY96" s="1592"/>
      <c r="AZ96" s="1592"/>
      <c r="BA96" s="1592"/>
      <c r="BB96" s="1592"/>
    </row>
  </sheetData>
  <sheetProtection sheet="1" objects="1" scenarios="1"/>
  <mergeCells count="131">
    <mergeCell ref="AX90:BB96"/>
    <mergeCell ref="A91:Y93"/>
    <mergeCell ref="A94:Y96"/>
    <mergeCell ref="A85:Y87"/>
    <mergeCell ref="AI86:AL89"/>
    <mergeCell ref="AM87:AW88"/>
    <mergeCell ref="AX87:AX88"/>
    <mergeCell ref="A88:Y90"/>
    <mergeCell ref="AD90:AG96"/>
    <mergeCell ref="AH90:AK96"/>
    <mergeCell ref="AL90:AO96"/>
    <mergeCell ref="AP90:AS96"/>
    <mergeCell ref="AT90:AW96"/>
    <mergeCell ref="A82:Y84"/>
    <mergeCell ref="AI82:AL85"/>
    <mergeCell ref="AM83:AO84"/>
    <mergeCell ref="AP83:AP84"/>
    <mergeCell ref="AQ83:AS84"/>
    <mergeCell ref="AT83:AT84"/>
    <mergeCell ref="AU83:AW84"/>
    <mergeCell ref="A79:Y81"/>
    <mergeCell ref="AM79:AN80"/>
    <mergeCell ref="AO79:AP80"/>
    <mergeCell ref="AQ79:AQ80"/>
    <mergeCell ref="AR79:AS80"/>
    <mergeCell ref="AT79:AT80"/>
    <mergeCell ref="A70:Y72"/>
    <mergeCell ref="AI70:AL73"/>
    <mergeCell ref="AM70:BB73"/>
    <mergeCell ref="A73:Y75"/>
    <mergeCell ref="AI74:AL77"/>
    <mergeCell ref="AM74:BB77"/>
    <mergeCell ref="A76:Y78"/>
    <mergeCell ref="AI78:AL81"/>
    <mergeCell ref="AU79:AV80"/>
    <mergeCell ref="AW79:AW80"/>
    <mergeCell ref="AX79:AX80"/>
    <mergeCell ref="AO49:AP50"/>
    <mergeCell ref="AQ49:AQ50"/>
    <mergeCell ref="AR49:AS50"/>
    <mergeCell ref="AT49:AT50"/>
    <mergeCell ref="AU49:AV50"/>
    <mergeCell ref="AW49:AW50"/>
    <mergeCell ref="AX49:AX50"/>
    <mergeCell ref="A52:Y54"/>
    <mergeCell ref="AI52:AL55"/>
    <mergeCell ref="AM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AY47"/>
    <mergeCell ref="AZ44:BB47"/>
    <mergeCell ref="AI48:AL51"/>
    <mergeCell ref="A49:Y51"/>
    <mergeCell ref="AM49:AN50"/>
    <mergeCell ref="A24:E28"/>
    <mergeCell ref="G24:G25"/>
    <mergeCell ref="H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8"/>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13FA-149F-4C27-A553-E99FF897812B}">
  <dimension ref="A1:EO89"/>
  <sheetViews>
    <sheetView workbookViewId="0">
      <selection activeCell="BL8" sqref="BL8"/>
    </sheetView>
  </sheetViews>
  <sheetFormatPr defaultColWidth="1.875" defaultRowHeight="11.25" customHeight="1"/>
  <cols>
    <col min="1" max="1" width="1.875" style="201" customWidth="1"/>
    <col min="2" max="16384" width="1.875" style="201"/>
  </cols>
  <sheetData>
    <row r="1" spans="1:131" s="348" customFormat="1" ht="12" customHeight="1">
      <c r="A1" s="842" t="s">
        <v>1395</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row>
    <row r="2" spans="1:131" s="348" customFormat="1" ht="12" customHeight="1">
      <c r="A2" s="1595"/>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c r="AN2" s="1595"/>
      <c r="AO2" s="1595"/>
      <c r="AP2" s="1595"/>
      <c r="AQ2" s="1595"/>
      <c r="AR2" s="1595"/>
      <c r="AS2" s="1595"/>
      <c r="AT2" s="1595"/>
      <c r="AU2" s="1595"/>
      <c r="AV2" s="1595"/>
      <c r="AW2" s="1595"/>
      <c r="AX2" s="1595"/>
      <c r="AY2" s="1595"/>
      <c r="AZ2" s="1595"/>
      <c r="BA2" s="1595"/>
      <c r="EA2" s="204"/>
    </row>
    <row r="3" spans="1:131" s="430" customFormat="1" ht="12" customHeight="1">
      <c r="A3" s="842" t="s">
        <v>1396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EA3" s="204"/>
    </row>
    <row r="4" spans="1:131" s="430" customFormat="1" ht="12" customHeight="1">
      <c r="A4" s="842"/>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EA4" s="204"/>
    </row>
    <row r="5" spans="1:131" s="430" customFormat="1" ht="12" customHeight="1">
      <c r="A5" s="1596" t="s">
        <v>1397</v>
      </c>
      <c r="B5" s="1596"/>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c r="AG5" s="1596"/>
      <c r="AH5" s="1596"/>
      <c r="AI5" s="1596"/>
      <c r="AJ5" s="1596"/>
      <c r="AK5" s="1596"/>
      <c r="AL5" s="1596"/>
      <c r="AM5" s="1596"/>
      <c r="AN5" s="1596"/>
      <c r="AO5" s="1596"/>
      <c r="AP5" s="1596"/>
      <c r="AQ5" s="1596"/>
      <c r="AR5" s="1596"/>
      <c r="AS5" s="1596"/>
      <c r="AT5" s="1596"/>
      <c r="AU5" s="1596"/>
      <c r="AV5" s="1596"/>
      <c r="AW5" s="1596"/>
      <c r="AX5" s="1596"/>
      <c r="AY5" s="1596"/>
      <c r="AZ5" s="1596"/>
      <c r="BA5" s="1596"/>
      <c r="EA5" s="204"/>
    </row>
    <row r="6" spans="1:131" s="430" customFormat="1" ht="12" customHeight="1">
      <c r="A6" s="1596"/>
      <c r="B6" s="1596"/>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EA6" s="204"/>
    </row>
    <row r="7" spans="1:131" s="430" customFormat="1" ht="12" customHeight="1">
      <c r="A7" s="1596"/>
      <c r="B7" s="1596"/>
      <c r="C7" s="1596"/>
      <c r="D7" s="1596"/>
      <c r="E7" s="1596"/>
      <c r="F7" s="1596"/>
      <c r="G7" s="1596"/>
      <c r="H7" s="1596"/>
      <c r="I7" s="1596"/>
      <c r="J7" s="1596"/>
      <c r="K7" s="1596"/>
      <c r="L7" s="1596"/>
      <c r="M7" s="1596"/>
      <c r="N7" s="1596"/>
      <c r="O7" s="1596"/>
      <c r="P7" s="1596"/>
      <c r="Q7" s="1596"/>
      <c r="R7" s="1596"/>
      <c r="S7" s="1596"/>
      <c r="T7" s="1596"/>
      <c r="U7" s="1596"/>
      <c r="V7" s="1596"/>
      <c r="W7" s="1596"/>
      <c r="X7" s="1596"/>
      <c r="Y7" s="1596"/>
      <c r="Z7" s="1596"/>
      <c r="AA7" s="1596"/>
      <c r="AB7" s="1596"/>
      <c r="AC7" s="1596"/>
      <c r="AD7" s="1596"/>
      <c r="AE7" s="1596"/>
      <c r="AF7" s="1596"/>
      <c r="AG7" s="1596"/>
      <c r="AH7" s="1596"/>
      <c r="AI7" s="1596"/>
      <c r="AJ7" s="1596"/>
      <c r="AK7" s="1596"/>
      <c r="AL7" s="1596"/>
      <c r="AM7" s="1596"/>
      <c r="AN7" s="1596"/>
      <c r="AO7" s="1596"/>
      <c r="AP7" s="1596"/>
      <c r="AQ7" s="1596"/>
      <c r="AR7" s="1596"/>
      <c r="AS7" s="1596"/>
      <c r="AT7" s="1596"/>
      <c r="AU7" s="1596"/>
      <c r="AV7" s="1596"/>
      <c r="AW7" s="1596"/>
      <c r="AX7" s="1596"/>
      <c r="AY7" s="1596"/>
      <c r="AZ7" s="1596"/>
      <c r="BA7" s="1596"/>
      <c r="EA7" s="204"/>
    </row>
    <row r="8" spans="1:131" s="430" customFormat="1" ht="12" customHeight="1">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1596"/>
      <c r="AN8" s="1596"/>
      <c r="AO8" s="1596"/>
      <c r="AP8" s="1596"/>
      <c r="AQ8" s="1596"/>
      <c r="AR8" s="1596"/>
      <c r="AS8" s="1596"/>
      <c r="AT8" s="1596"/>
      <c r="AU8" s="1596"/>
      <c r="AV8" s="1596"/>
      <c r="AW8" s="1596"/>
      <c r="AX8" s="1596"/>
      <c r="AY8" s="1596"/>
      <c r="AZ8" s="1596"/>
      <c r="BA8" s="1596"/>
      <c r="EA8" s="204"/>
    </row>
    <row r="9" spans="1:131" s="430" customFormat="1" ht="12" customHeight="1">
      <c r="A9" s="1596"/>
      <c r="B9" s="1596"/>
      <c r="C9" s="1596"/>
      <c r="D9" s="1596"/>
      <c r="E9" s="1596"/>
      <c r="F9" s="1596"/>
      <c r="G9" s="1596"/>
      <c r="H9" s="1596"/>
      <c r="I9" s="1596"/>
      <c r="J9" s="1596"/>
      <c r="K9" s="1596"/>
      <c r="L9" s="1596"/>
      <c r="M9" s="1596"/>
      <c r="N9" s="1596"/>
      <c r="O9" s="1596"/>
      <c r="P9" s="1596"/>
      <c r="Q9" s="1596"/>
      <c r="R9" s="1596"/>
      <c r="S9" s="1596"/>
      <c r="T9" s="1596"/>
      <c r="U9" s="1596"/>
      <c r="V9" s="1596"/>
      <c r="W9" s="1596"/>
      <c r="X9" s="1596"/>
      <c r="Y9" s="1596"/>
      <c r="Z9" s="1596"/>
      <c r="AA9" s="1596"/>
      <c r="AB9" s="1596"/>
      <c r="AC9" s="1596"/>
      <c r="AD9" s="1596"/>
      <c r="AE9" s="1596"/>
      <c r="AF9" s="1596"/>
      <c r="AG9" s="1596"/>
      <c r="AH9" s="1596"/>
      <c r="AI9" s="1596"/>
      <c r="AJ9" s="1596"/>
      <c r="AK9" s="1596"/>
      <c r="AL9" s="1596"/>
      <c r="AM9" s="1596"/>
      <c r="AN9" s="1596"/>
      <c r="AO9" s="1596"/>
      <c r="AP9" s="1596"/>
      <c r="AQ9" s="1596"/>
      <c r="AR9" s="1596"/>
      <c r="AS9" s="1596"/>
      <c r="AT9" s="1596"/>
      <c r="AU9" s="1596"/>
      <c r="AV9" s="1596"/>
      <c r="AW9" s="1596"/>
      <c r="AX9" s="1596"/>
      <c r="AY9" s="1596"/>
      <c r="AZ9" s="1596"/>
      <c r="BA9" s="1596"/>
      <c r="EA9" s="204"/>
    </row>
    <row r="10" spans="1:131" s="430" customFormat="1" ht="12" customHeight="1">
      <c r="A10" s="1596"/>
      <c r="B10" s="1596"/>
      <c r="C10" s="1596"/>
      <c r="D10" s="1596"/>
      <c r="E10" s="1596"/>
      <c r="F10" s="1596"/>
      <c r="G10" s="1596"/>
      <c r="H10" s="1596"/>
      <c r="I10" s="1596"/>
      <c r="J10" s="1596"/>
      <c r="K10" s="1596"/>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1596"/>
      <c r="AH10" s="1596"/>
      <c r="AI10" s="1596"/>
      <c r="AJ10" s="1596"/>
      <c r="AK10" s="1596"/>
      <c r="AL10" s="1596"/>
      <c r="AM10" s="1596"/>
      <c r="AN10" s="1596"/>
      <c r="AO10" s="1596"/>
      <c r="AP10" s="1596"/>
      <c r="AQ10" s="1596"/>
      <c r="AR10" s="1596"/>
      <c r="AS10" s="1596"/>
      <c r="AT10" s="1596"/>
      <c r="AU10" s="1596"/>
      <c r="AV10" s="1596"/>
      <c r="AW10" s="1596"/>
      <c r="AX10" s="1596"/>
      <c r="AY10" s="1596"/>
      <c r="AZ10" s="1596"/>
      <c r="BA10" s="1596"/>
      <c r="EA10" s="204"/>
    </row>
    <row r="11" spans="1:131" s="430" customFormat="1" ht="12" customHeight="1">
      <c r="A11" s="1596"/>
      <c r="B11" s="1596"/>
      <c r="C11" s="1596"/>
      <c r="D11" s="1596"/>
      <c r="E11" s="1596"/>
      <c r="F11" s="1596"/>
      <c r="G11" s="1596"/>
      <c r="H11" s="1596"/>
      <c r="I11" s="1596"/>
      <c r="J11" s="1596"/>
      <c r="K11" s="1596"/>
      <c r="L11" s="1596"/>
      <c r="M11" s="1596"/>
      <c r="N11" s="1596"/>
      <c r="O11" s="1596"/>
      <c r="P11" s="1596"/>
      <c r="Q11" s="1596"/>
      <c r="R11" s="1596"/>
      <c r="S11" s="1596"/>
      <c r="T11" s="1596"/>
      <c r="U11" s="1596"/>
      <c r="V11" s="1596"/>
      <c r="W11" s="1596"/>
      <c r="X11" s="1596"/>
      <c r="Y11" s="1596"/>
      <c r="Z11" s="1596"/>
      <c r="AA11" s="1596"/>
      <c r="AB11" s="1596"/>
      <c r="AC11" s="1596"/>
      <c r="AD11" s="1596"/>
      <c r="AE11" s="1596"/>
      <c r="AF11" s="1596"/>
      <c r="AG11" s="1596"/>
      <c r="AH11" s="1596"/>
      <c r="AI11" s="1596"/>
      <c r="AJ11" s="1596"/>
      <c r="AK11" s="1596"/>
      <c r="AL11" s="1596"/>
      <c r="AM11" s="1596"/>
      <c r="AN11" s="1596"/>
      <c r="AO11" s="1596"/>
      <c r="AP11" s="1596"/>
      <c r="AQ11" s="1596"/>
      <c r="AR11" s="1596"/>
      <c r="AS11" s="1596"/>
      <c r="AT11" s="1596"/>
      <c r="AU11" s="1596"/>
      <c r="AV11" s="1596"/>
      <c r="AW11" s="1596"/>
      <c r="AX11" s="1596"/>
      <c r="AY11" s="1596"/>
      <c r="AZ11" s="1596"/>
      <c r="BA11" s="1596"/>
      <c r="EA11" s="204"/>
    </row>
    <row r="12" spans="1:131" s="430" customFormat="1" ht="12" customHeight="1">
      <c r="A12" s="1596"/>
      <c r="B12" s="1596"/>
      <c r="C12" s="1596"/>
      <c r="D12" s="1596"/>
      <c r="E12" s="1596"/>
      <c r="F12" s="1596"/>
      <c r="G12" s="1596"/>
      <c r="H12" s="1596"/>
      <c r="I12" s="1596"/>
      <c r="J12" s="1596"/>
      <c r="K12" s="1596"/>
      <c r="L12" s="1596"/>
      <c r="M12" s="1596"/>
      <c r="N12" s="1596"/>
      <c r="O12" s="1596"/>
      <c r="P12" s="1596"/>
      <c r="Q12" s="1596"/>
      <c r="R12" s="1596"/>
      <c r="S12" s="1596"/>
      <c r="T12" s="1596"/>
      <c r="U12" s="1596"/>
      <c r="V12" s="1596"/>
      <c r="W12" s="1596"/>
      <c r="X12" s="1596"/>
      <c r="Y12" s="1596"/>
      <c r="Z12" s="1596"/>
      <c r="AA12" s="1596"/>
      <c r="AB12" s="1596"/>
      <c r="AC12" s="1596"/>
      <c r="AD12" s="1596"/>
      <c r="AE12" s="1596"/>
      <c r="AF12" s="1596"/>
      <c r="AG12" s="1596"/>
      <c r="AH12" s="1596"/>
      <c r="AI12" s="1596"/>
      <c r="AJ12" s="1596"/>
      <c r="AK12" s="1596"/>
      <c r="AL12" s="1596"/>
      <c r="AM12" s="1596"/>
      <c r="AN12" s="1596"/>
      <c r="AO12" s="1596"/>
      <c r="AP12" s="1596"/>
      <c r="AQ12" s="1596"/>
      <c r="AR12" s="1596"/>
      <c r="AS12" s="1596"/>
      <c r="AT12" s="1596"/>
      <c r="AU12" s="1596"/>
      <c r="AV12" s="1596"/>
      <c r="AW12" s="1596"/>
      <c r="AX12" s="1596"/>
      <c r="AY12" s="1596"/>
      <c r="AZ12" s="1596"/>
      <c r="BA12" s="1596"/>
      <c r="EA12" s="204"/>
    </row>
    <row r="13" spans="1:131" s="348" customFormat="1" ht="12" customHeight="1">
      <c r="A13" s="1596"/>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EA13" s="204"/>
    </row>
    <row r="14" spans="1:131" s="348" customFormat="1" ht="12" customHeight="1">
      <c r="A14" s="1596"/>
      <c r="B14" s="1596"/>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596"/>
      <c r="Y14" s="1596"/>
      <c r="Z14" s="1596"/>
      <c r="AA14" s="1596"/>
      <c r="AB14" s="1596"/>
      <c r="AC14" s="1596"/>
      <c r="AD14" s="1596"/>
      <c r="AE14" s="1596"/>
      <c r="AF14" s="1596"/>
      <c r="AG14" s="1596"/>
      <c r="AH14" s="1596"/>
      <c r="AI14" s="1596"/>
      <c r="AJ14" s="1596"/>
      <c r="AK14" s="1596"/>
      <c r="AL14" s="1596"/>
      <c r="AM14" s="1596"/>
      <c r="AN14" s="1596"/>
      <c r="AO14" s="1596"/>
      <c r="AP14" s="1596"/>
      <c r="AQ14" s="1596"/>
      <c r="AR14" s="1596"/>
      <c r="AS14" s="1596"/>
      <c r="AT14" s="1596"/>
      <c r="AU14" s="1596"/>
      <c r="AV14" s="1596"/>
      <c r="AW14" s="1596"/>
      <c r="AX14" s="1596"/>
      <c r="AY14" s="1596"/>
      <c r="AZ14" s="1596"/>
      <c r="BA14" s="1596"/>
      <c r="EA14" s="204"/>
    </row>
    <row r="15" spans="1:131" s="348" customFormat="1" ht="12" customHeight="1">
      <c r="A15" s="1596"/>
      <c r="B15" s="1596"/>
      <c r="C15" s="1596"/>
      <c r="D15" s="1596"/>
      <c r="E15" s="1596"/>
      <c r="F15" s="1596"/>
      <c r="G15" s="1596"/>
      <c r="H15" s="1596"/>
      <c r="I15" s="1596"/>
      <c r="J15" s="1596"/>
      <c r="K15" s="1596"/>
      <c r="L15" s="1596"/>
      <c r="M15" s="1596"/>
      <c r="N15" s="1596"/>
      <c r="O15" s="1596"/>
      <c r="P15" s="1596"/>
      <c r="Q15" s="1596"/>
      <c r="R15" s="1596"/>
      <c r="S15" s="1596"/>
      <c r="T15" s="1596"/>
      <c r="U15" s="1596"/>
      <c r="V15" s="1596"/>
      <c r="W15" s="1596"/>
      <c r="X15" s="1596"/>
      <c r="Y15" s="1596"/>
      <c r="Z15" s="1596"/>
      <c r="AA15" s="1596"/>
      <c r="AB15" s="1596"/>
      <c r="AC15" s="1596"/>
      <c r="AD15" s="1596"/>
      <c r="AE15" s="1596"/>
      <c r="AF15" s="1596"/>
      <c r="AG15" s="1596"/>
      <c r="AH15" s="1596"/>
      <c r="AI15" s="1596"/>
      <c r="AJ15" s="1596"/>
      <c r="AK15" s="1596"/>
      <c r="AL15" s="1596"/>
      <c r="AM15" s="1596"/>
      <c r="AN15" s="1596"/>
      <c r="AO15" s="1596"/>
      <c r="AP15" s="1596"/>
      <c r="AQ15" s="1596"/>
      <c r="AR15" s="1596"/>
      <c r="AS15" s="1596"/>
      <c r="AT15" s="1596"/>
      <c r="AU15" s="1596"/>
      <c r="AV15" s="1596"/>
      <c r="AW15" s="1596"/>
      <c r="AX15" s="1596"/>
      <c r="AY15" s="1596"/>
      <c r="AZ15" s="1596"/>
      <c r="BA15" s="1596"/>
      <c r="EA15" s="204"/>
    </row>
    <row r="16" spans="1:131" s="348" customFormat="1" ht="12" customHeight="1">
      <c r="A16" s="1596"/>
      <c r="B16" s="1596"/>
      <c r="C16" s="1596"/>
      <c r="D16" s="1596"/>
      <c r="E16" s="1596"/>
      <c r="F16" s="1596"/>
      <c r="G16" s="1596"/>
      <c r="H16" s="1596"/>
      <c r="I16" s="1596"/>
      <c r="J16" s="1596"/>
      <c r="K16" s="1596"/>
      <c r="L16" s="1596"/>
      <c r="M16" s="1596"/>
      <c r="N16" s="1596"/>
      <c r="O16" s="1596"/>
      <c r="P16" s="1596"/>
      <c r="Q16" s="1596"/>
      <c r="R16" s="1596"/>
      <c r="S16" s="1596"/>
      <c r="T16" s="1596"/>
      <c r="U16" s="1596"/>
      <c r="V16" s="1596"/>
      <c r="W16" s="1596"/>
      <c r="X16" s="1596"/>
      <c r="Y16" s="1596"/>
      <c r="Z16" s="1596"/>
      <c r="AA16" s="1596"/>
      <c r="AB16" s="1596"/>
      <c r="AC16" s="1596"/>
      <c r="AD16" s="1596"/>
      <c r="AE16" s="1596"/>
      <c r="AF16" s="1596"/>
      <c r="AG16" s="1596"/>
      <c r="AH16" s="1596"/>
      <c r="AI16" s="1596"/>
      <c r="AJ16" s="1596"/>
      <c r="AK16" s="1596"/>
      <c r="AL16" s="1596"/>
      <c r="AM16" s="1596"/>
      <c r="AN16" s="1596"/>
      <c r="AO16" s="1596"/>
      <c r="AP16" s="1596"/>
      <c r="AQ16" s="1596"/>
      <c r="AR16" s="1596"/>
      <c r="AS16" s="1596"/>
      <c r="AT16" s="1596"/>
      <c r="AU16" s="1596"/>
      <c r="AV16" s="1596"/>
      <c r="AW16" s="1596"/>
      <c r="AX16" s="1596"/>
      <c r="AY16" s="1596"/>
      <c r="AZ16" s="1596"/>
      <c r="BA16" s="1596"/>
      <c r="EA16" s="204"/>
    </row>
    <row r="17" spans="1:145" s="348" customFormat="1" ht="12" customHeight="1">
      <c r="A17" s="1597" t="s">
        <v>1398</v>
      </c>
      <c r="B17" s="1597"/>
      <c r="C17" s="1597"/>
      <c r="D17" s="1597"/>
      <c r="E17" s="1597"/>
      <c r="F17" s="1597"/>
      <c r="G17" s="1597"/>
      <c r="H17" s="1597"/>
      <c r="I17" s="1034"/>
      <c r="J17" s="1597" t="s">
        <v>1399</v>
      </c>
      <c r="K17" s="1597"/>
      <c r="L17" s="1597"/>
      <c r="M17" s="1597"/>
      <c r="N17" s="1597"/>
      <c r="O17" s="1597"/>
      <c r="P17" s="1597"/>
      <c r="Q17" s="1597"/>
      <c r="R17" s="1597"/>
      <c r="S17" s="1597"/>
      <c r="T17" s="1597"/>
      <c r="U17" s="1597"/>
      <c r="V17" s="808"/>
      <c r="W17" s="808" t="s">
        <v>1400</v>
      </c>
      <c r="X17" s="808"/>
      <c r="Y17" s="802"/>
      <c r="Z17" s="802"/>
      <c r="AA17" s="802"/>
      <c r="AB17" s="802"/>
      <c r="AC17" s="802"/>
      <c r="AD17" s="802"/>
      <c r="AE17" s="802"/>
      <c r="AF17" s="802"/>
      <c r="AG17" s="802"/>
      <c r="AH17" s="802"/>
      <c r="AI17" s="802"/>
      <c r="AJ17" s="802"/>
      <c r="AK17" s="802"/>
      <c r="AL17" s="802"/>
      <c r="AM17" s="802"/>
      <c r="AN17" s="802"/>
      <c r="AO17" s="802"/>
      <c r="AP17" s="802"/>
      <c r="AQ17" s="802"/>
      <c r="AR17" s="802"/>
      <c r="AS17" s="802"/>
      <c r="AT17" s="802"/>
      <c r="AU17" s="802"/>
      <c r="AV17" s="802"/>
      <c r="AW17" s="802"/>
      <c r="AX17" s="802"/>
      <c r="AY17" s="802"/>
      <c r="AZ17" s="802"/>
      <c r="BA17" s="802"/>
      <c r="EA17" s="204"/>
    </row>
    <row r="18" spans="1:145" s="348" customFormat="1" ht="12" customHeight="1">
      <c r="A18" s="1597"/>
      <c r="B18" s="1597"/>
      <c r="C18" s="1597"/>
      <c r="D18" s="1597"/>
      <c r="E18" s="1597"/>
      <c r="F18" s="1597"/>
      <c r="G18" s="1597"/>
      <c r="H18" s="1597"/>
      <c r="I18" s="1034"/>
      <c r="J18" s="1597"/>
      <c r="K18" s="1597"/>
      <c r="L18" s="1597"/>
      <c r="M18" s="1597"/>
      <c r="N18" s="1597"/>
      <c r="O18" s="1597"/>
      <c r="P18" s="1597"/>
      <c r="Q18" s="1597"/>
      <c r="R18" s="1597"/>
      <c r="S18" s="1597"/>
      <c r="T18" s="1597"/>
      <c r="U18" s="1597"/>
      <c r="V18" s="808"/>
      <c r="W18" s="808"/>
      <c r="X18" s="808"/>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EA18" s="204"/>
    </row>
    <row r="19" spans="1:145" s="348" customFormat="1" ht="12" customHeight="1">
      <c r="A19" s="1597" t="s">
        <v>1398</v>
      </c>
      <c r="B19" s="1597"/>
      <c r="C19" s="1597"/>
      <c r="D19" s="1597"/>
      <c r="E19" s="1597"/>
      <c r="F19" s="1597"/>
      <c r="G19" s="1597"/>
      <c r="H19" s="1597"/>
      <c r="I19" s="1034"/>
      <c r="J19" s="1597" t="s">
        <v>1401</v>
      </c>
      <c r="K19" s="1597"/>
      <c r="L19" s="1597"/>
      <c r="M19" s="1597"/>
      <c r="N19" s="1597"/>
      <c r="O19" s="1597"/>
      <c r="P19" s="1597"/>
      <c r="Q19" s="1597"/>
      <c r="R19" s="1597"/>
      <c r="S19" s="1597"/>
      <c r="T19" s="1597"/>
      <c r="U19" s="1597"/>
      <c r="V19" s="808"/>
      <c r="W19" s="808"/>
      <c r="X19" s="808"/>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EA19" s="204"/>
    </row>
    <row r="20" spans="1:145" s="348" customFormat="1" ht="12" customHeight="1">
      <c r="A20" s="1597"/>
      <c r="B20" s="1597"/>
      <c r="C20" s="1597"/>
      <c r="D20" s="1597"/>
      <c r="E20" s="1597"/>
      <c r="F20" s="1597"/>
      <c r="G20" s="1597"/>
      <c r="H20" s="1597"/>
      <c r="I20" s="1034"/>
      <c r="J20" s="1597"/>
      <c r="K20" s="1597"/>
      <c r="L20" s="1597"/>
      <c r="M20" s="1597"/>
      <c r="N20" s="1597"/>
      <c r="O20" s="1597"/>
      <c r="P20" s="1597"/>
      <c r="Q20" s="1597"/>
      <c r="R20" s="1597"/>
      <c r="S20" s="1597"/>
      <c r="T20" s="1597"/>
      <c r="U20" s="1597"/>
      <c r="V20" s="808"/>
      <c r="W20" s="808"/>
      <c r="X20" s="808"/>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EA20" s="204"/>
    </row>
    <row r="21" spans="1:145" s="348" customFormat="1" ht="12" customHeight="1">
      <c r="A21" s="1598"/>
      <c r="B21" s="1598"/>
      <c r="C21" s="1598"/>
      <c r="D21" s="1598"/>
      <c r="E21" s="1598"/>
      <c r="F21" s="1598"/>
      <c r="G21" s="1598"/>
      <c r="H21" s="1598"/>
      <c r="I21" s="1598"/>
      <c r="J21" s="1598"/>
      <c r="K21" s="1598"/>
      <c r="L21" s="1598"/>
      <c r="M21" s="1598"/>
      <c r="N21" s="1598"/>
      <c r="O21" s="1598"/>
      <c r="P21" s="1598"/>
      <c r="Q21" s="1598"/>
      <c r="R21" s="1598"/>
      <c r="S21" s="1598"/>
      <c r="T21" s="1598"/>
      <c r="U21" s="1598"/>
      <c r="V21" s="1598"/>
      <c r="W21" s="1598"/>
      <c r="X21" s="1598"/>
      <c r="Y21" s="1598"/>
      <c r="Z21" s="1598"/>
      <c r="AA21" s="1598"/>
      <c r="AB21" s="1598"/>
      <c r="AC21" s="1598"/>
      <c r="AD21" s="1598"/>
      <c r="AE21" s="1598"/>
      <c r="AF21" s="1598"/>
      <c r="AG21" s="1598"/>
      <c r="AH21" s="1598"/>
      <c r="AI21" s="1598"/>
      <c r="AJ21" s="1598"/>
      <c r="AK21" s="1598"/>
      <c r="AL21" s="1598"/>
      <c r="AM21" s="1598"/>
      <c r="AN21" s="1598"/>
      <c r="AO21" s="1598"/>
      <c r="AP21" s="1598"/>
      <c r="AQ21" s="1598"/>
      <c r="AR21" s="1598"/>
      <c r="AS21" s="1598"/>
      <c r="AT21" s="1598"/>
      <c r="AU21" s="1598"/>
      <c r="AV21" s="1598"/>
      <c r="AW21" s="1598"/>
      <c r="AX21" s="1598"/>
      <c r="AY21" s="1598"/>
      <c r="AZ21" s="1598"/>
      <c r="BA21" s="1598"/>
      <c r="EA21" s="204"/>
    </row>
    <row r="22" spans="1:145" s="348" customFormat="1" ht="12" customHeight="1">
      <c r="A22" s="1598"/>
      <c r="B22" s="1598"/>
      <c r="C22" s="1598"/>
      <c r="D22" s="1598"/>
      <c r="E22" s="1598"/>
      <c r="F22" s="1598"/>
      <c r="G22" s="1598"/>
      <c r="H22" s="1598"/>
      <c r="I22" s="1598"/>
      <c r="J22" s="1598"/>
      <c r="K22" s="1598"/>
      <c r="L22" s="1598"/>
      <c r="M22" s="1598"/>
      <c r="N22" s="1598"/>
      <c r="O22" s="1598"/>
      <c r="P22" s="1598"/>
      <c r="Q22" s="1598"/>
      <c r="R22" s="1598"/>
      <c r="S22" s="1598"/>
      <c r="T22" s="1598"/>
      <c r="U22" s="1598"/>
      <c r="V22" s="1598"/>
      <c r="W22" s="1598"/>
      <c r="X22" s="1598"/>
      <c r="Y22" s="1598"/>
      <c r="Z22" s="1598"/>
      <c r="AA22" s="1598"/>
      <c r="AB22" s="1598"/>
      <c r="AC22" s="1598"/>
      <c r="AD22" s="1598"/>
      <c r="AE22" s="1598"/>
      <c r="AF22" s="1598"/>
      <c r="AG22" s="1598"/>
      <c r="AH22" s="1598"/>
      <c r="AI22" s="1598"/>
      <c r="AJ22" s="1598"/>
      <c r="AK22" s="1598"/>
      <c r="AL22" s="1598"/>
      <c r="AM22" s="1598"/>
      <c r="AN22" s="1598"/>
      <c r="AO22" s="1598"/>
      <c r="AP22" s="1598"/>
      <c r="AQ22" s="1598"/>
      <c r="AR22" s="1598"/>
      <c r="AS22" s="1598"/>
      <c r="AT22" s="1598"/>
      <c r="AU22" s="1598"/>
      <c r="AV22" s="1598"/>
      <c r="AW22" s="1598"/>
      <c r="AX22" s="1598"/>
      <c r="AY22" s="1598"/>
      <c r="AZ22" s="1598"/>
      <c r="BA22" s="1598"/>
      <c r="EA22" s="204"/>
    </row>
    <row r="23" spans="1:145" s="348" customFormat="1" ht="12" customHeight="1">
      <c r="A23" s="1598"/>
      <c r="B23" s="1598"/>
      <c r="C23" s="1598"/>
      <c r="D23" s="1598"/>
      <c r="E23" s="1598"/>
      <c r="F23" s="1598"/>
      <c r="G23" s="1598"/>
      <c r="H23" s="1598"/>
      <c r="I23" s="1598"/>
      <c r="J23" s="1598"/>
      <c r="K23" s="1598"/>
      <c r="L23" s="1598"/>
      <c r="M23" s="1598"/>
      <c r="N23" s="1598"/>
      <c r="O23" s="1598"/>
      <c r="P23" s="1598"/>
      <c r="Q23" s="1598"/>
      <c r="R23" s="1598"/>
      <c r="S23" s="1598"/>
      <c r="T23" s="1598"/>
      <c r="U23" s="1598"/>
      <c r="V23" s="1598"/>
      <c r="W23" s="1598"/>
      <c r="X23" s="1598"/>
      <c r="Y23" s="1598"/>
      <c r="Z23" s="1598"/>
      <c r="AA23" s="1598"/>
      <c r="AB23" s="1598"/>
      <c r="AC23" s="1598"/>
      <c r="AD23" s="1598"/>
      <c r="AE23" s="1598"/>
      <c r="AF23" s="1598"/>
      <c r="AG23" s="1598"/>
      <c r="AH23" s="1598"/>
      <c r="AI23" s="1598"/>
      <c r="AJ23" s="1598"/>
      <c r="AK23" s="1598"/>
      <c r="AL23" s="1598"/>
      <c r="AM23" s="1598"/>
      <c r="AN23" s="1598"/>
      <c r="AO23" s="1598"/>
      <c r="AP23" s="1598"/>
      <c r="AQ23" s="1598"/>
      <c r="AR23" s="1598"/>
      <c r="AS23" s="1598"/>
      <c r="AT23" s="1598"/>
      <c r="AU23" s="1598"/>
      <c r="AV23" s="1598"/>
      <c r="AW23" s="1598"/>
      <c r="AX23" s="1598"/>
      <c r="AY23" s="1598"/>
      <c r="AZ23" s="1598"/>
      <c r="BA23" s="1598"/>
      <c r="EA23" s="204"/>
    </row>
    <row r="24" spans="1:145" s="348" customFormat="1" ht="12" customHeight="1" thickBot="1">
      <c r="A24" s="1598"/>
      <c r="B24" s="1598"/>
      <c r="C24" s="1598"/>
      <c r="D24" s="1598"/>
      <c r="E24" s="1598"/>
      <c r="F24" s="1598"/>
      <c r="G24" s="1598"/>
      <c r="H24" s="1598"/>
      <c r="I24" s="1598"/>
      <c r="J24" s="1598"/>
      <c r="K24" s="1598"/>
      <c r="L24" s="1598"/>
      <c r="M24" s="1598"/>
      <c r="N24" s="1598"/>
      <c r="O24" s="1598"/>
      <c r="P24" s="1598"/>
      <c r="Q24" s="1598"/>
      <c r="R24" s="1598"/>
      <c r="S24" s="1598"/>
      <c r="T24" s="1598"/>
      <c r="U24" s="1598"/>
      <c r="V24" s="1598"/>
      <c r="W24" s="1598"/>
      <c r="X24" s="1598"/>
      <c r="Y24" s="1598"/>
      <c r="Z24" s="1598"/>
      <c r="AA24" s="1598"/>
      <c r="AB24" s="1598"/>
      <c r="AC24" s="1598"/>
      <c r="AD24" s="1598"/>
      <c r="AE24" s="1598"/>
      <c r="AF24" s="1598"/>
      <c r="AG24" s="1598"/>
      <c r="AH24" s="1598"/>
      <c r="AI24" s="1598"/>
      <c r="AJ24" s="1598"/>
      <c r="AK24" s="1598"/>
      <c r="AL24" s="1598"/>
      <c r="AM24" s="1598"/>
      <c r="AN24" s="1598"/>
      <c r="AO24" s="1598"/>
      <c r="AP24" s="1598"/>
      <c r="AQ24" s="1598"/>
      <c r="AR24" s="1598"/>
      <c r="AS24" s="1598"/>
      <c r="AT24" s="1598"/>
      <c r="AU24" s="1598"/>
      <c r="AV24" s="1598"/>
      <c r="AW24" s="1598"/>
      <c r="AX24" s="1598"/>
      <c r="AY24" s="1598"/>
      <c r="AZ24" s="1598"/>
      <c r="BA24" s="1598"/>
      <c r="EA24" s="204"/>
    </row>
    <row r="25" spans="1:145" s="348" customFormat="1" ht="12" customHeight="1">
      <c r="A25" s="1598"/>
      <c r="B25" s="1598"/>
      <c r="C25" s="1598"/>
      <c r="D25" s="1598"/>
      <c r="E25" s="1598"/>
      <c r="F25" s="1598"/>
      <c r="G25" s="1598"/>
      <c r="H25" s="1598"/>
      <c r="I25" s="1598"/>
      <c r="J25" s="1598"/>
      <c r="K25" s="1598"/>
      <c r="L25" s="1598"/>
      <c r="M25" s="1598"/>
      <c r="N25" s="1598"/>
      <c r="O25" s="1598"/>
      <c r="P25" s="1598"/>
      <c r="Q25" s="1598"/>
      <c r="R25" s="1598"/>
      <c r="S25" s="1598"/>
      <c r="T25" s="1598"/>
      <c r="U25" s="1598"/>
      <c r="V25" s="1598"/>
      <c r="W25" s="1598"/>
      <c r="X25" s="1598"/>
      <c r="Y25" s="1598"/>
      <c r="Z25" s="1598"/>
      <c r="AA25" s="1598"/>
      <c r="AB25" s="1598"/>
      <c r="AC25" s="1598"/>
      <c r="AD25" s="1598"/>
      <c r="AE25" s="1598"/>
      <c r="AF25" s="1598"/>
      <c r="AG25" s="1598"/>
      <c r="AH25" s="1602"/>
      <c r="AI25" s="826" t="s">
        <v>999</v>
      </c>
      <c r="AJ25" s="820"/>
      <c r="AK25" s="846"/>
      <c r="AL25" s="848" t="s">
        <v>1000</v>
      </c>
      <c r="AM25" s="820"/>
      <c r="AN25" s="820"/>
      <c r="AO25" s="820"/>
      <c r="AP25" s="1599" t="str">
        <f>'01.入会申込書'!AP25:AQ26</f>
        <v/>
      </c>
      <c r="AQ25" s="1599"/>
      <c r="AR25" s="820" t="s">
        <v>1001</v>
      </c>
      <c r="AS25" s="820"/>
      <c r="AT25" s="1599" t="str">
        <f>'01.入会申込書'!AT25:AU26</f>
        <v/>
      </c>
      <c r="AU25" s="1599"/>
      <c r="AV25" s="820" t="s">
        <v>1002</v>
      </c>
      <c r="AW25" s="820"/>
      <c r="AX25" s="1599" t="str">
        <f>'01.入会申込書'!AX25:AY26</f>
        <v/>
      </c>
      <c r="AY25" s="1599"/>
      <c r="AZ25" s="820" t="s">
        <v>1003</v>
      </c>
      <c r="BA25" s="824"/>
      <c r="EA25" s="204"/>
    </row>
    <row r="26" spans="1:145" s="348" customFormat="1" ht="12" customHeight="1" thickBot="1">
      <c r="A26" s="1603"/>
      <c r="B26" s="1603"/>
      <c r="C26" s="1603"/>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3"/>
      <c r="Z26" s="1603"/>
      <c r="AA26" s="1603"/>
      <c r="AB26" s="1603"/>
      <c r="AC26" s="1603"/>
      <c r="AD26" s="1603"/>
      <c r="AE26" s="1603"/>
      <c r="AF26" s="1603"/>
      <c r="AG26" s="1603"/>
      <c r="AH26" s="1604"/>
      <c r="AI26" s="828"/>
      <c r="AJ26" s="1006"/>
      <c r="AK26" s="1605"/>
      <c r="AL26" s="849"/>
      <c r="AM26" s="1006"/>
      <c r="AN26" s="1006"/>
      <c r="AO26" s="1006"/>
      <c r="AP26" s="1600"/>
      <c r="AQ26" s="1600"/>
      <c r="AR26" s="1006"/>
      <c r="AS26" s="1006"/>
      <c r="AT26" s="1600"/>
      <c r="AU26" s="1600"/>
      <c r="AV26" s="1006"/>
      <c r="AW26" s="1006"/>
      <c r="AX26" s="1600"/>
      <c r="AY26" s="1600"/>
      <c r="AZ26" s="1006"/>
      <c r="BA26" s="1601"/>
      <c r="EA26" s="204"/>
    </row>
    <row r="27" spans="1:145" s="348" customFormat="1" ht="12" customHeight="1">
      <c r="A27" s="826" t="s">
        <v>1402</v>
      </c>
      <c r="B27" s="820"/>
      <c r="C27" s="820"/>
      <c r="D27" s="820"/>
      <c r="E27" s="1608"/>
      <c r="F27" s="1608"/>
      <c r="G27" s="1609"/>
      <c r="H27" s="1609"/>
      <c r="I27" s="1609"/>
      <c r="J27" s="1609"/>
      <c r="K27" s="1609"/>
      <c r="L27" s="1610"/>
      <c r="M27" s="1617">
        <f>'01.入会申込書'!M27:AG28</f>
        <v>0</v>
      </c>
      <c r="N27" s="1618"/>
      <c r="O27" s="1618"/>
      <c r="P27" s="1618"/>
      <c r="Q27" s="1618"/>
      <c r="R27" s="1618"/>
      <c r="S27" s="1618"/>
      <c r="T27" s="1618"/>
      <c r="U27" s="1618"/>
      <c r="V27" s="1618"/>
      <c r="W27" s="1618"/>
      <c r="X27" s="1618"/>
      <c r="Y27" s="1618"/>
      <c r="Z27" s="1618"/>
      <c r="AA27" s="1618"/>
      <c r="AB27" s="1618"/>
      <c r="AC27" s="1618"/>
      <c r="AD27" s="1618"/>
      <c r="AE27" s="1618"/>
      <c r="AF27" s="1618"/>
      <c r="AG27" s="1619"/>
      <c r="AH27" s="1626" t="s">
        <v>1007</v>
      </c>
      <c r="AI27" s="1627" t="str">
        <f>'01.入会申込書'!AI27</f>
        <v/>
      </c>
      <c r="AJ27" s="1323"/>
      <c r="AK27" s="1323"/>
      <c r="AL27" s="1323"/>
      <c r="AM27" s="916" t="s">
        <v>1008</v>
      </c>
      <c r="AN27" s="802" t="s">
        <v>1009</v>
      </c>
      <c r="AO27" s="1598"/>
      <c r="AP27" s="1606" t="str">
        <f>'01.入会申込書'!AP27</f>
        <v/>
      </c>
      <c r="AQ27" s="1607"/>
      <c r="AR27" s="1607"/>
      <c r="AS27" s="1607"/>
      <c r="AT27" s="1607"/>
      <c r="AU27" s="1607"/>
      <c r="AV27" s="1607"/>
      <c r="AW27" s="1607"/>
      <c r="AX27" s="1607"/>
      <c r="AY27" s="1607"/>
      <c r="AZ27" s="802" t="s">
        <v>1010</v>
      </c>
      <c r="BA27" s="851"/>
      <c r="EA27" s="206" t="s">
        <v>1013</v>
      </c>
      <c r="EO27" s="206" t="s">
        <v>1004</v>
      </c>
    </row>
    <row r="28" spans="1:145" s="348" customFormat="1" ht="12" customHeight="1">
      <c r="A28" s="1611"/>
      <c r="B28" s="802"/>
      <c r="C28" s="802"/>
      <c r="D28" s="802"/>
      <c r="E28" s="1598"/>
      <c r="F28" s="1598"/>
      <c r="G28" s="1612"/>
      <c r="H28" s="1612"/>
      <c r="I28" s="1612"/>
      <c r="J28" s="1612"/>
      <c r="K28" s="1612"/>
      <c r="L28" s="1613"/>
      <c r="M28" s="1620"/>
      <c r="N28" s="1621"/>
      <c r="O28" s="1621"/>
      <c r="P28" s="1621"/>
      <c r="Q28" s="1621"/>
      <c r="R28" s="1621"/>
      <c r="S28" s="1621"/>
      <c r="T28" s="1621"/>
      <c r="U28" s="1621"/>
      <c r="V28" s="1621"/>
      <c r="W28" s="1621"/>
      <c r="X28" s="1621"/>
      <c r="Y28" s="1621"/>
      <c r="Z28" s="1621"/>
      <c r="AA28" s="1621"/>
      <c r="AB28" s="1621"/>
      <c r="AC28" s="1621"/>
      <c r="AD28" s="1621"/>
      <c r="AE28" s="1621"/>
      <c r="AF28" s="1621"/>
      <c r="AG28" s="1622"/>
      <c r="AH28" s="916"/>
      <c r="AI28" s="1323"/>
      <c r="AJ28" s="1323"/>
      <c r="AK28" s="1323"/>
      <c r="AL28" s="1323"/>
      <c r="AM28" s="916"/>
      <c r="AN28" s="1598"/>
      <c r="AO28" s="1598"/>
      <c r="AP28" s="1323"/>
      <c r="AQ28" s="1323"/>
      <c r="AR28" s="1323"/>
      <c r="AS28" s="1323"/>
      <c r="AT28" s="1323"/>
      <c r="AU28" s="1323"/>
      <c r="AV28" s="1323"/>
      <c r="AW28" s="1323"/>
      <c r="AX28" s="1323"/>
      <c r="AY28" s="1323"/>
      <c r="AZ28" s="802"/>
      <c r="BA28" s="851"/>
      <c r="EA28" s="205" t="s">
        <v>1403</v>
      </c>
      <c r="EO28" s="206" t="s">
        <v>1013</v>
      </c>
    </row>
    <row r="29" spans="1:145" s="348" customFormat="1" ht="12" customHeight="1">
      <c r="A29" s="828"/>
      <c r="B29" s="1006"/>
      <c r="C29" s="1006"/>
      <c r="D29" s="1006"/>
      <c r="E29" s="1614"/>
      <c r="F29" s="1614"/>
      <c r="G29" s="1615"/>
      <c r="H29" s="1615"/>
      <c r="I29" s="1615"/>
      <c r="J29" s="1615"/>
      <c r="K29" s="1615"/>
      <c r="L29" s="1616"/>
      <c r="M29" s="1623"/>
      <c r="N29" s="1624"/>
      <c r="O29" s="1624"/>
      <c r="P29" s="1624"/>
      <c r="Q29" s="1624"/>
      <c r="R29" s="1624"/>
      <c r="S29" s="1624"/>
      <c r="T29" s="1624"/>
      <c r="U29" s="1624"/>
      <c r="V29" s="1624"/>
      <c r="W29" s="1624"/>
      <c r="X29" s="1624"/>
      <c r="Y29" s="1624"/>
      <c r="Z29" s="1624"/>
      <c r="AA29" s="1624"/>
      <c r="AB29" s="1624"/>
      <c r="AC29" s="1624"/>
      <c r="AD29" s="1624"/>
      <c r="AE29" s="1624"/>
      <c r="AF29" s="1624"/>
      <c r="AG29" s="1625"/>
      <c r="AH29" s="916"/>
      <c r="AI29" s="1600"/>
      <c r="AJ29" s="1600"/>
      <c r="AK29" s="1600"/>
      <c r="AL29" s="1600"/>
      <c r="AM29" s="916"/>
      <c r="AN29" s="1598"/>
      <c r="AO29" s="1598"/>
      <c r="AP29" s="1600"/>
      <c r="AQ29" s="1600"/>
      <c r="AR29" s="1600"/>
      <c r="AS29" s="1600"/>
      <c r="AT29" s="1600"/>
      <c r="AU29" s="1600"/>
      <c r="AV29" s="1600"/>
      <c r="AW29" s="1600"/>
      <c r="AX29" s="1600"/>
      <c r="AY29" s="1600"/>
      <c r="AZ29" s="802"/>
      <c r="BA29" s="851"/>
      <c r="EA29" s="205" t="s">
        <v>1014</v>
      </c>
      <c r="EO29" s="205" t="s">
        <v>1403</v>
      </c>
    </row>
    <row r="30" spans="1:145" s="348" customFormat="1" ht="12" customHeight="1">
      <c r="A30" s="946" t="s">
        <v>1039</v>
      </c>
      <c r="B30" s="1092"/>
      <c r="C30" s="1092"/>
      <c r="D30" s="1092"/>
      <c r="E30" s="1628"/>
      <c r="F30" s="1628"/>
      <c r="G30" s="1628"/>
      <c r="H30" s="1628"/>
      <c r="I30" s="1628"/>
      <c r="J30" s="1628"/>
      <c r="K30" s="1628"/>
      <c r="L30" s="1629"/>
      <c r="M30" s="1632">
        <f>'01.入会申込書'!M35</f>
        <v>0</v>
      </c>
      <c r="N30" s="1633"/>
      <c r="O30" s="1633"/>
      <c r="P30" s="1633"/>
      <c r="Q30" s="1633"/>
      <c r="R30" s="1633"/>
      <c r="S30" s="1633"/>
      <c r="T30" s="1633"/>
      <c r="U30" s="1633"/>
      <c r="V30" s="1633"/>
      <c r="W30" s="1633"/>
      <c r="X30" s="1633"/>
      <c r="Y30" s="1633"/>
      <c r="Z30" s="1633"/>
      <c r="AA30" s="1633"/>
      <c r="AB30" s="1633"/>
      <c r="AC30" s="1633"/>
      <c r="AD30" s="1633"/>
      <c r="AE30" s="1633"/>
      <c r="AF30" s="1633"/>
      <c r="AG30" s="1633"/>
      <c r="AH30" s="1633"/>
      <c r="AI30" s="1633"/>
      <c r="AJ30" s="1633"/>
      <c r="AK30" s="1633"/>
      <c r="AL30" s="1633"/>
      <c r="AM30" s="1633"/>
      <c r="AN30" s="1633"/>
      <c r="AO30" s="1633"/>
      <c r="AP30" s="1633"/>
      <c r="AQ30" s="1633"/>
      <c r="AR30" s="1633"/>
      <c r="AS30" s="1633"/>
      <c r="AT30" s="1633"/>
      <c r="AU30" s="1633"/>
      <c r="AV30" s="1633"/>
      <c r="AW30" s="1633"/>
      <c r="AX30" s="1633"/>
      <c r="AY30" s="1633"/>
      <c r="AZ30" s="1633"/>
      <c r="BA30" s="1634"/>
      <c r="EA30" s="205" t="s">
        <v>669</v>
      </c>
      <c r="EO30" s="205" t="s">
        <v>1014</v>
      </c>
    </row>
    <row r="31" spans="1:145" s="348" customFormat="1" ht="12" customHeight="1">
      <c r="A31" s="1611"/>
      <c r="B31" s="802"/>
      <c r="C31" s="802"/>
      <c r="D31" s="802"/>
      <c r="E31" s="1598"/>
      <c r="F31" s="1598"/>
      <c r="G31" s="1598"/>
      <c r="H31" s="1598"/>
      <c r="I31" s="1598"/>
      <c r="J31" s="1598"/>
      <c r="K31" s="1598"/>
      <c r="L31" s="1630"/>
      <c r="M31" s="1635"/>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7"/>
      <c r="EA31" s="205" t="s">
        <v>1023</v>
      </c>
      <c r="EO31" s="205" t="s">
        <v>669</v>
      </c>
    </row>
    <row r="32" spans="1:145" s="348" customFormat="1" ht="12" customHeight="1">
      <c r="A32" s="828"/>
      <c r="B32" s="1006"/>
      <c r="C32" s="1006"/>
      <c r="D32" s="1006"/>
      <c r="E32" s="1614"/>
      <c r="F32" s="1614"/>
      <c r="G32" s="1614"/>
      <c r="H32" s="1614"/>
      <c r="I32" s="1614"/>
      <c r="J32" s="1614"/>
      <c r="K32" s="1614"/>
      <c r="L32" s="1631"/>
      <c r="M32" s="1638"/>
      <c r="N32" s="1639"/>
      <c r="O32" s="1639"/>
      <c r="P32" s="1639"/>
      <c r="Q32" s="1639"/>
      <c r="R32" s="1639"/>
      <c r="S32" s="1639"/>
      <c r="T32" s="1639"/>
      <c r="U32" s="1639"/>
      <c r="V32" s="1639"/>
      <c r="W32" s="1639"/>
      <c r="X32" s="1639"/>
      <c r="Y32" s="1639"/>
      <c r="Z32" s="1639"/>
      <c r="AA32" s="1639"/>
      <c r="AB32" s="1639"/>
      <c r="AC32" s="1639"/>
      <c r="AD32" s="1639"/>
      <c r="AE32" s="1639"/>
      <c r="AF32" s="1639"/>
      <c r="AG32" s="1639"/>
      <c r="AH32" s="1639"/>
      <c r="AI32" s="1639"/>
      <c r="AJ32" s="1639"/>
      <c r="AK32" s="1639"/>
      <c r="AL32" s="1639"/>
      <c r="AM32" s="1639"/>
      <c r="AN32" s="1639"/>
      <c r="AO32" s="1639"/>
      <c r="AP32" s="1639"/>
      <c r="AQ32" s="1639"/>
      <c r="AR32" s="1639"/>
      <c r="AS32" s="1639"/>
      <c r="AT32" s="1639"/>
      <c r="AU32" s="1639"/>
      <c r="AV32" s="1639"/>
      <c r="AW32" s="1639"/>
      <c r="AX32" s="1639"/>
      <c r="AY32" s="1639"/>
      <c r="AZ32" s="1639"/>
      <c r="BA32" s="1640"/>
      <c r="EA32" s="205" t="s">
        <v>1027</v>
      </c>
      <c r="EO32" s="205" t="s">
        <v>1023</v>
      </c>
    </row>
    <row r="33" spans="1:145" s="348" customFormat="1" ht="12" customHeight="1">
      <c r="A33" s="946" t="s">
        <v>1404</v>
      </c>
      <c r="B33" s="1092"/>
      <c r="C33" s="1092"/>
      <c r="D33" s="1092"/>
      <c r="E33" s="1628"/>
      <c r="F33" s="1628"/>
      <c r="G33" s="947" t="s">
        <v>1034</v>
      </c>
      <c r="H33" s="1641"/>
      <c r="I33" s="1641"/>
      <c r="J33" s="1641"/>
      <c r="K33" s="1641"/>
      <c r="L33" s="1642"/>
      <c r="M33" s="1646" t="str">
        <f>IF(TRIM(VLOOKUP("代表者2",daisei,4,FALSE)=""),"",VLOOKUP("代表者2",daisei,4,FALSE))</f>
        <v/>
      </c>
      <c r="N33" s="1646"/>
      <c r="O33" s="1646"/>
      <c r="P33" s="1646"/>
      <c r="Q33" s="1646"/>
      <c r="R33" s="1646"/>
      <c r="S33" s="1646"/>
      <c r="T33" s="1646"/>
      <c r="U33" s="1646"/>
      <c r="V33" s="1646"/>
      <c r="W33" s="1646"/>
      <c r="X33" s="1646"/>
      <c r="Y33" s="1646"/>
      <c r="Z33" s="1646"/>
      <c r="AA33" s="1646"/>
      <c r="AB33" s="1646"/>
      <c r="AC33" s="1647"/>
      <c r="AD33" s="955" t="s">
        <v>1075</v>
      </c>
      <c r="AE33" s="1649"/>
      <c r="AF33" s="959" t="s">
        <v>1499</v>
      </c>
      <c r="AG33" s="960"/>
      <c r="AH33" s="960"/>
      <c r="AI33" s="960"/>
      <c r="AJ33" s="1652" t="str">
        <f>IF(ISBLANK(VLOOKUP("代表者2",daisei,8,FALSE)),"",TEXT(VLOOKUP("代表者2",daisei,8,FALSE),"e"))</f>
        <v/>
      </c>
      <c r="AK33" s="1652"/>
      <c r="AL33" s="1652"/>
      <c r="AM33" s="1652"/>
      <c r="AN33" s="1092" t="s">
        <v>1001</v>
      </c>
      <c r="AO33" s="1092"/>
      <c r="AP33" s="1652" t="str">
        <f>IF(ISBLANK(VLOOKUP("代表者2",daisei,8,FALSE)),"",MONTH(VLOOKUP("代表者2",daisei,8,FALSE)))</f>
        <v/>
      </c>
      <c r="AQ33" s="1652"/>
      <c r="AR33" s="1092" t="s">
        <v>1002</v>
      </c>
      <c r="AS33" s="1628"/>
      <c r="AT33" s="1652" t="str">
        <f>IF(ISBLANK(VLOOKUP("代表者2",daisei,8,FALSE)),"",DAY(VLOOKUP("代表者2",daisei,8,FALSE)))</f>
        <v/>
      </c>
      <c r="AU33" s="1652"/>
      <c r="AV33" s="1092" t="s">
        <v>1003</v>
      </c>
      <c r="AW33" s="1665"/>
      <c r="AX33" s="1666" t="s">
        <v>1405</v>
      </c>
      <c r="AY33" s="1669" t="str">
        <f>LEFT(VLOOKUP("代表者2",daisei,7,FALSE),1)</f>
        <v/>
      </c>
      <c r="AZ33" s="1670"/>
      <c r="BA33" s="1671"/>
      <c r="EA33" s="205" t="s">
        <v>1030</v>
      </c>
      <c r="EO33" s="205" t="s">
        <v>1027</v>
      </c>
    </row>
    <row r="34" spans="1:145" s="348" customFormat="1" ht="12" customHeight="1">
      <c r="A34" s="1611"/>
      <c r="B34" s="802"/>
      <c r="C34" s="802"/>
      <c r="D34" s="802"/>
      <c r="E34" s="1598"/>
      <c r="F34" s="1598"/>
      <c r="G34" s="1643"/>
      <c r="H34" s="1644"/>
      <c r="I34" s="1644"/>
      <c r="J34" s="1644"/>
      <c r="K34" s="1644"/>
      <c r="L34" s="1645"/>
      <c r="M34" s="1114"/>
      <c r="N34" s="1114"/>
      <c r="O34" s="1114"/>
      <c r="P34" s="1114"/>
      <c r="Q34" s="1114"/>
      <c r="R34" s="1114"/>
      <c r="S34" s="1114"/>
      <c r="T34" s="1114"/>
      <c r="U34" s="1114"/>
      <c r="V34" s="1114"/>
      <c r="W34" s="1114"/>
      <c r="X34" s="1114"/>
      <c r="Y34" s="1114"/>
      <c r="Z34" s="1114"/>
      <c r="AA34" s="1114"/>
      <c r="AB34" s="1114"/>
      <c r="AC34" s="1648"/>
      <c r="AD34" s="1650"/>
      <c r="AE34" s="1651"/>
      <c r="AF34" s="961"/>
      <c r="AG34" s="962"/>
      <c r="AH34" s="962"/>
      <c r="AI34" s="962"/>
      <c r="AJ34" s="1653"/>
      <c r="AK34" s="1653"/>
      <c r="AL34" s="1653"/>
      <c r="AM34" s="1653"/>
      <c r="AN34" s="802"/>
      <c r="AO34" s="802"/>
      <c r="AP34" s="1653"/>
      <c r="AQ34" s="1653"/>
      <c r="AR34" s="1598"/>
      <c r="AS34" s="1598"/>
      <c r="AT34" s="1653"/>
      <c r="AU34" s="1653"/>
      <c r="AV34" s="802"/>
      <c r="AW34" s="865"/>
      <c r="AX34" s="1667"/>
      <c r="AY34" s="1672"/>
      <c r="AZ34" s="1673"/>
      <c r="BA34" s="1674"/>
      <c r="EA34" s="205" t="s">
        <v>673</v>
      </c>
      <c r="EO34" s="205" t="s">
        <v>1030</v>
      </c>
    </row>
    <row r="35" spans="1:145" s="348" customFormat="1" ht="12" customHeight="1">
      <c r="A35" s="1611"/>
      <c r="B35" s="802"/>
      <c r="C35" s="802"/>
      <c r="D35" s="802"/>
      <c r="E35" s="1598"/>
      <c r="F35" s="1598"/>
      <c r="G35" s="868" t="s">
        <v>1079</v>
      </c>
      <c r="H35" s="1678"/>
      <c r="I35" s="1678"/>
      <c r="J35" s="1678"/>
      <c r="K35" s="1678"/>
      <c r="L35" s="1679"/>
      <c r="M35" s="1107" t="str">
        <f>IF(TRIM(VLOOKUP("代表者2",daisei,3,FALSE)=""),"",VLOOKUP("代表者2",daisei,3,FALSE))</f>
        <v/>
      </c>
      <c r="N35" s="1108"/>
      <c r="O35" s="1108"/>
      <c r="P35" s="1108"/>
      <c r="Q35" s="1108"/>
      <c r="R35" s="1108"/>
      <c r="S35" s="1108"/>
      <c r="T35" s="1108"/>
      <c r="U35" s="1108"/>
      <c r="V35" s="1108"/>
      <c r="W35" s="1108"/>
      <c r="X35" s="1108"/>
      <c r="Y35" s="1108"/>
      <c r="Z35" s="1108"/>
      <c r="AA35" s="1108"/>
      <c r="AB35" s="1108"/>
      <c r="AC35" s="1681"/>
      <c r="AD35" s="1650"/>
      <c r="AE35" s="1651"/>
      <c r="AF35" s="963"/>
      <c r="AG35" s="964"/>
      <c r="AH35" s="964"/>
      <c r="AI35" s="964"/>
      <c r="AJ35" s="1653"/>
      <c r="AK35" s="1653"/>
      <c r="AL35" s="1653"/>
      <c r="AM35" s="1653"/>
      <c r="AN35" s="802"/>
      <c r="AO35" s="802"/>
      <c r="AP35" s="1653"/>
      <c r="AQ35" s="1653"/>
      <c r="AR35" s="1598"/>
      <c r="AS35" s="1598"/>
      <c r="AT35" s="1653"/>
      <c r="AU35" s="1653"/>
      <c r="AV35" s="803"/>
      <c r="AW35" s="967"/>
      <c r="AX35" s="1667"/>
      <c r="AY35" s="1672"/>
      <c r="AZ35" s="1673"/>
      <c r="BA35" s="1674"/>
      <c r="EA35" s="205" t="s">
        <v>1037</v>
      </c>
      <c r="EO35" s="205" t="s">
        <v>673</v>
      </c>
    </row>
    <row r="36" spans="1:145" s="348" customFormat="1" ht="12" customHeight="1">
      <c r="A36" s="1611"/>
      <c r="B36" s="802"/>
      <c r="C36" s="802"/>
      <c r="D36" s="802"/>
      <c r="E36" s="1598"/>
      <c r="F36" s="1598"/>
      <c r="G36" s="1680"/>
      <c r="H36" s="1612"/>
      <c r="I36" s="1612"/>
      <c r="J36" s="1612"/>
      <c r="K36" s="1612"/>
      <c r="L36" s="1613"/>
      <c r="M36" s="1110"/>
      <c r="N36" s="1111"/>
      <c r="O36" s="1111"/>
      <c r="P36" s="1111"/>
      <c r="Q36" s="1111"/>
      <c r="R36" s="1111"/>
      <c r="S36" s="1111"/>
      <c r="T36" s="1111"/>
      <c r="U36" s="1111"/>
      <c r="V36" s="1111"/>
      <c r="W36" s="1111"/>
      <c r="X36" s="1111"/>
      <c r="Y36" s="1111"/>
      <c r="Z36" s="1111"/>
      <c r="AA36" s="1111"/>
      <c r="AB36" s="1111"/>
      <c r="AC36" s="1682"/>
      <c r="AD36" s="868" t="s">
        <v>1060</v>
      </c>
      <c r="AE36" s="801"/>
      <c r="AF36" s="864"/>
      <c r="AG36" s="1683" t="str">
        <f>VLOOKUP("代表者2",daisei,19,FALSE)&amp;""</f>
        <v/>
      </c>
      <c r="AH36" s="1684"/>
      <c r="AI36" s="1684"/>
      <c r="AJ36" s="1684"/>
      <c r="AK36" s="1684"/>
      <c r="AL36" s="1684"/>
      <c r="AM36" s="1684"/>
      <c r="AN36" s="1684"/>
      <c r="AO36" s="1684"/>
      <c r="AP36" s="1684"/>
      <c r="AQ36" s="1684"/>
      <c r="AR36" s="1684"/>
      <c r="AS36" s="1684"/>
      <c r="AT36" s="1684"/>
      <c r="AU36" s="1684"/>
      <c r="AV36" s="1684"/>
      <c r="AW36" s="1685"/>
      <c r="AX36" s="1667"/>
      <c r="AY36" s="1672"/>
      <c r="AZ36" s="1673"/>
      <c r="BA36" s="1674"/>
      <c r="EA36" s="205" t="s">
        <v>1040</v>
      </c>
      <c r="EO36" s="205" t="s">
        <v>1037</v>
      </c>
    </row>
    <row r="37" spans="1:145" s="348" customFormat="1" ht="12" customHeight="1">
      <c r="A37" s="1611"/>
      <c r="B37" s="802"/>
      <c r="C37" s="802"/>
      <c r="D37" s="802"/>
      <c r="E37" s="1598"/>
      <c r="F37" s="1598"/>
      <c r="G37" s="1680"/>
      <c r="H37" s="1612"/>
      <c r="I37" s="1612"/>
      <c r="J37" s="1612"/>
      <c r="K37" s="1612"/>
      <c r="L37" s="1613"/>
      <c r="M37" s="1110"/>
      <c r="N37" s="1111"/>
      <c r="O37" s="1111"/>
      <c r="P37" s="1111"/>
      <c r="Q37" s="1111"/>
      <c r="R37" s="1111"/>
      <c r="S37" s="1111"/>
      <c r="T37" s="1111"/>
      <c r="U37" s="1111"/>
      <c r="V37" s="1111"/>
      <c r="W37" s="1111"/>
      <c r="X37" s="1111"/>
      <c r="Y37" s="1111"/>
      <c r="Z37" s="1111"/>
      <c r="AA37" s="1111"/>
      <c r="AB37" s="1111"/>
      <c r="AC37" s="1682"/>
      <c r="AD37" s="871"/>
      <c r="AE37" s="802"/>
      <c r="AF37" s="865"/>
      <c r="AG37" s="1686"/>
      <c r="AH37" s="1653"/>
      <c r="AI37" s="1653"/>
      <c r="AJ37" s="1653"/>
      <c r="AK37" s="1653"/>
      <c r="AL37" s="1653"/>
      <c r="AM37" s="1653"/>
      <c r="AN37" s="1653"/>
      <c r="AO37" s="1653"/>
      <c r="AP37" s="1653"/>
      <c r="AQ37" s="1653"/>
      <c r="AR37" s="1653"/>
      <c r="AS37" s="1653"/>
      <c r="AT37" s="1653"/>
      <c r="AU37" s="1653"/>
      <c r="AV37" s="1653"/>
      <c r="AW37" s="1687"/>
      <c r="AX37" s="1667"/>
      <c r="AY37" s="1672"/>
      <c r="AZ37" s="1673"/>
      <c r="BA37" s="1674"/>
      <c r="EA37" s="205" t="s">
        <v>1043</v>
      </c>
      <c r="EO37" s="205" t="s">
        <v>1040</v>
      </c>
    </row>
    <row r="38" spans="1:145" s="348" customFormat="1" ht="12" customHeight="1">
      <c r="A38" s="1611"/>
      <c r="B38" s="802"/>
      <c r="C38" s="802"/>
      <c r="D38" s="802"/>
      <c r="E38" s="1598"/>
      <c r="F38" s="1598"/>
      <c r="G38" s="1643"/>
      <c r="H38" s="1644"/>
      <c r="I38" s="1644"/>
      <c r="J38" s="1644"/>
      <c r="K38" s="1644"/>
      <c r="L38" s="1645"/>
      <c r="M38" s="1113"/>
      <c r="N38" s="1114"/>
      <c r="O38" s="1114"/>
      <c r="P38" s="1114"/>
      <c r="Q38" s="1114"/>
      <c r="R38" s="1114"/>
      <c r="S38" s="1114"/>
      <c r="T38" s="1114"/>
      <c r="U38" s="1114"/>
      <c r="V38" s="1114"/>
      <c r="W38" s="1114"/>
      <c r="X38" s="1114"/>
      <c r="Y38" s="1114"/>
      <c r="Z38" s="1114"/>
      <c r="AA38" s="1114"/>
      <c r="AB38" s="1114"/>
      <c r="AC38" s="1648"/>
      <c r="AD38" s="869"/>
      <c r="AE38" s="803"/>
      <c r="AF38" s="967"/>
      <c r="AG38" s="1688"/>
      <c r="AH38" s="1689"/>
      <c r="AI38" s="1689"/>
      <c r="AJ38" s="1689"/>
      <c r="AK38" s="1689"/>
      <c r="AL38" s="1689"/>
      <c r="AM38" s="1689"/>
      <c r="AN38" s="1689"/>
      <c r="AO38" s="1689"/>
      <c r="AP38" s="1689"/>
      <c r="AQ38" s="1689"/>
      <c r="AR38" s="1689"/>
      <c r="AS38" s="1689"/>
      <c r="AT38" s="1689"/>
      <c r="AU38" s="1689"/>
      <c r="AV38" s="1689"/>
      <c r="AW38" s="1690"/>
      <c r="AX38" s="1668"/>
      <c r="AY38" s="1675"/>
      <c r="AZ38" s="1676"/>
      <c r="BA38" s="1677"/>
      <c r="EA38" s="205" t="s">
        <v>1046</v>
      </c>
      <c r="EO38" s="205" t="s">
        <v>1043</v>
      </c>
    </row>
    <row r="39" spans="1:145" s="348" customFormat="1" ht="12" customHeight="1">
      <c r="A39" s="1611"/>
      <c r="B39" s="802"/>
      <c r="C39" s="802"/>
      <c r="D39" s="802"/>
      <c r="E39" s="1598"/>
      <c r="F39" s="1598"/>
      <c r="G39" s="1654" t="s">
        <v>1406</v>
      </c>
      <c r="H39" s="777"/>
      <c r="I39" s="777"/>
      <c r="J39" s="777"/>
      <c r="K39" s="777"/>
      <c r="L39" s="1655"/>
      <c r="M39" s="1659" t="str">
        <f>IF(TRIM(VLOOKUP("代表者2",daisei,9,FALSE)=""),"",IF(TRIM(VLOOKUP("代表者2",daisei,10,FALSE)=""),VLOOKUP("代表者2",daisei,9,FALSE),VLOOKUP("代表者2",daisei,10,FALSE)))</f>
        <v/>
      </c>
      <c r="N39" s="1660"/>
      <c r="O39" s="1660"/>
      <c r="P39" s="1660"/>
      <c r="Q39" s="1660"/>
      <c r="R39" s="1660"/>
      <c r="S39" s="1660"/>
      <c r="T39" s="1660"/>
      <c r="U39" s="1660"/>
      <c r="V39" s="1660"/>
      <c r="W39" s="1660"/>
      <c r="X39" s="1660"/>
      <c r="Y39" s="1660"/>
      <c r="Z39" s="1660"/>
      <c r="AA39" s="1660"/>
      <c r="AB39" s="1660"/>
      <c r="AC39" s="1660"/>
      <c r="AD39" s="1660"/>
      <c r="AE39" s="1660"/>
      <c r="AF39" s="1660"/>
      <c r="AG39" s="1660"/>
      <c r="AH39" s="1660"/>
      <c r="AI39" s="1660"/>
      <c r="AJ39" s="1660"/>
      <c r="AK39" s="1660"/>
      <c r="AL39" s="1660"/>
      <c r="AM39" s="1660"/>
      <c r="AN39" s="1660"/>
      <c r="AO39" s="1660"/>
      <c r="AP39" s="1660"/>
      <c r="AQ39" s="1660"/>
      <c r="AR39" s="1660"/>
      <c r="AS39" s="1660"/>
      <c r="AT39" s="1660"/>
      <c r="AU39" s="1660"/>
      <c r="AV39" s="1660"/>
      <c r="AW39" s="1660"/>
      <c r="AX39" s="1660"/>
      <c r="AY39" s="1660"/>
      <c r="AZ39" s="1660"/>
      <c r="BA39" s="1661"/>
      <c r="EA39" s="205" t="s">
        <v>1051</v>
      </c>
      <c r="EO39" s="205" t="s">
        <v>1046</v>
      </c>
    </row>
    <row r="40" spans="1:145" s="348" customFormat="1" ht="12" customHeight="1">
      <c r="A40" s="1611"/>
      <c r="B40" s="802"/>
      <c r="C40" s="802"/>
      <c r="D40" s="802"/>
      <c r="E40" s="1598"/>
      <c r="F40" s="1598"/>
      <c r="G40" s="1656"/>
      <c r="H40" s="1657"/>
      <c r="I40" s="1657"/>
      <c r="J40" s="1657"/>
      <c r="K40" s="1657"/>
      <c r="L40" s="1658"/>
      <c r="M40" s="1662"/>
      <c r="N40" s="1663"/>
      <c r="O40" s="1663"/>
      <c r="P40" s="1663"/>
      <c r="Q40" s="1663"/>
      <c r="R40" s="1663"/>
      <c r="S40" s="1663"/>
      <c r="T40" s="1663"/>
      <c r="U40" s="1663"/>
      <c r="V40" s="1663"/>
      <c r="W40" s="1663"/>
      <c r="X40" s="1663"/>
      <c r="Y40" s="1663"/>
      <c r="Z40" s="1663"/>
      <c r="AA40" s="1663"/>
      <c r="AB40" s="1663"/>
      <c r="AC40" s="1663"/>
      <c r="AD40" s="1663"/>
      <c r="AE40" s="1663"/>
      <c r="AF40" s="1663"/>
      <c r="AG40" s="1663"/>
      <c r="AH40" s="1663"/>
      <c r="AI40" s="1663"/>
      <c r="AJ40" s="1663"/>
      <c r="AK40" s="1663"/>
      <c r="AL40" s="1663"/>
      <c r="AM40" s="1663"/>
      <c r="AN40" s="1663"/>
      <c r="AO40" s="1663"/>
      <c r="AP40" s="1663"/>
      <c r="AQ40" s="1663"/>
      <c r="AR40" s="1663"/>
      <c r="AS40" s="1663"/>
      <c r="AT40" s="1663"/>
      <c r="AU40" s="1663"/>
      <c r="AV40" s="1663"/>
      <c r="AW40" s="1663"/>
      <c r="AX40" s="1663"/>
      <c r="AY40" s="1663"/>
      <c r="AZ40" s="1663"/>
      <c r="BA40" s="1664"/>
      <c r="EA40" s="205" t="s">
        <v>1054</v>
      </c>
      <c r="EO40" s="205" t="s">
        <v>1051</v>
      </c>
    </row>
    <row r="41" spans="1:145" s="348" customFormat="1" ht="15" customHeight="1">
      <c r="A41" s="1611"/>
      <c r="B41" s="802"/>
      <c r="C41" s="802"/>
      <c r="D41" s="802"/>
      <c r="E41" s="1598"/>
      <c r="F41" s="1598"/>
      <c r="G41" s="832" t="s">
        <v>1084</v>
      </c>
      <c r="H41" s="1691"/>
      <c r="I41" s="1691"/>
      <c r="J41" s="1691"/>
      <c r="K41" s="1691"/>
      <c r="L41" s="1692"/>
      <c r="M41" s="801" t="s">
        <v>1407</v>
      </c>
      <c r="N41" s="804"/>
      <c r="O41" s="1697" t="str">
        <f>VLOOKUP("代表者2",daisei,12,FALSE)&amp;""</f>
        <v/>
      </c>
      <c r="P41" s="1697"/>
      <c r="Q41" s="1697"/>
      <c r="R41" s="1697"/>
      <c r="S41" s="1697"/>
      <c r="T41" s="1697"/>
      <c r="U41" s="1697"/>
      <c r="V41" s="1697"/>
      <c r="W41" s="1697"/>
      <c r="X41" s="1697"/>
      <c r="Y41" s="801"/>
      <c r="Z41" s="801"/>
      <c r="AA41" s="801"/>
      <c r="AB41" s="801"/>
      <c r="AC41" s="801"/>
      <c r="AD41" s="801"/>
      <c r="AE41" s="801"/>
      <c r="AF41" s="801"/>
      <c r="AG41" s="801"/>
      <c r="AH41" s="801"/>
      <c r="AI41" s="801"/>
      <c r="AJ41" s="801"/>
      <c r="AK41" s="801"/>
      <c r="AL41" s="801"/>
      <c r="AM41" s="801"/>
      <c r="AN41" s="801"/>
      <c r="AO41" s="801"/>
      <c r="AP41" s="801"/>
      <c r="AQ41" s="801"/>
      <c r="AR41" s="801"/>
      <c r="AS41" s="801"/>
      <c r="AT41" s="801"/>
      <c r="AU41" s="801"/>
      <c r="AV41" s="801"/>
      <c r="AW41" s="801"/>
      <c r="AX41" s="801"/>
      <c r="AY41" s="801"/>
      <c r="AZ41" s="801"/>
      <c r="BA41" s="867"/>
      <c r="EA41" s="205" t="s">
        <v>1057</v>
      </c>
      <c r="EO41" s="205" t="s">
        <v>1054</v>
      </c>
    </row>
    <row r="42" spans="1:145" s="348" customFormat="1" ht="12" customHeight="1">
      <c r="A42" s="1611"/>
      <c r="B42" s="802"/>
      <c r="C42" s="802"/>
      <c r="D42" s="802"/>
      <c r="E42" s="1598"/>
      <c r="F42" s="1598"/>
      <c r="G42" s="832"/>
      <c r="H42" s="1691"/>
      <c r="I42" s="1691"/>
      <c r="J42" s="1691"/>
      <c r="K42" s="1691"/>
      <c r="L42" s="1692"/>
      <c r="M42" s="1110" t="str">
        <f>IF(ISBLANK(VLOOKUP("代表者2",daisei,11,FALSE)),VLOOKUP("代表者2",daisei,13,FALSE)&amp;VLOOKUP("代表者2",daisei,14,FALSE)&amp;VLOOKUP("代表者2",daisei,15,FALSE)&amp;VLOOKUP("代表者2",daisei,16,FALSE)&amp;"　"&amp;VLOOKUP("代表者2",daisei,17,FALSE),VLOOKUP("代表者2",daisei,18,FALSE))</f>
        <v>　</v>
      </c>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2"/>
      <c r="EA42" s="205" t="s">
        <v>1062</v>
      </c>
      <c r="EO42" s="205" t="s">
        <v>1057</v>
      </c>
    </row>
    <row r="43" spans="1:145" s="348" customFormat="1" ht="12" customHeight="1">
      <c r="A43" s="1611"/>
      <c r="B43" s="802"/>
      <c r="C43" s="802"/>
      <c r="D43" s="802"/>
      <c r="E43" s="1598"/>
      <c r="F43" s="1598"/>
      <c r="G43" s="1693"/>
      <c r="H43" s="1691"/>
      <c r="I43" s="1691"/>
      <c r="J43" s="1691"/>
      <c r="K43" s="1691"/>
      <c r="L43" s="1692"/>
      <c r="M43" s="1110"/>
      <c r="N43" s="1111"/>
      <c r="O43" s="1111"/>
      <c r="P43" s="1111"/>
      <c r="Q43" s="1111"/>
      <c r="R43" s="1111"/>
      <c r="S43" s="1111"/>
      <c r="T43" s="1111"/>
      <c r="U43" s="1111"/>
      <c r="V43" s="1111"/>
      <c r="W43" s="1111"/>
      <c r="X43" s="1111"/>
      <c r="Y43" s="1111"/>
      <c r="Z43" s="1111"/>
      <c r="AA43" s="1111"/>
      <c r="AB43" s="1111"/>
      <c r="AC43" s="1111"/>
      <c r="AD43" s="1111"/>
      <c r="AE43" s="1111"/>
      <c r="AF43" s="1111"/>
      <c r="AG43" s="1111"/>
      <c r="AH43" s="1111"/>
      <c r="AI43" s="1111"/>
      <c r="AJ43" s="1111"/>
      <c r="AK43" s="1111"/>
      <c r="AL43" s="1111"/>
      <c r="AM43" s="1111"/>
      <c r="AN43" s="1111"/>
      <c r="AO43" s="1111"/>
      <c r="AP43" s="1111"/>
      <c r="AQ43" s="1111"/>
      <c r="AR43" s="1111"/>
      <c r="AS43" s="1111"/>
      <c r="AT43" s="1111"/>
      <c r="AU43" s="1111"/>
      <c r="AV43" s="1111"/>
      <c r="AW43" s="1111"/>
      <c r="AX43" s="1111"/>
      <c r="AY43" s="1111"/>
      <c r="AZ43" s="1111"/>
      <c r="BA43" s="1112"/>
      <c r="EA43" s="205" t="s">
        <v>683</v>
      </c>
      <c r="EO43" s="205" t="s">
        <v>1062</v>
      </c>
    </row>
    <row r="44" spans="1:145" s="348" customFormat="1" ht="12" customHeight="1" thickBot="1">
      <c r="A44" s="1047"/>
      <c r="B44" s="1048"/>
      <c r="C44" s="1048"/>
      <c r="D44" s="1048"/>
      <c r="E44" s="1603"/>
      <c r="F44" s="1603"/>
      <c r="G44" s="1694"/>
      <c r="H44" s="1695"/>
      <c r="I44" s="1695"/>
      <c r="J44" s="1695"/>
      <c r="K44" s="1695"/>
      <c r="L44" s="1696"/>
      <c r="M44" s="1698"/>
      <c r="N44" s="1699"/>
      <c r="O44" s="1699"/>
      <c r="P44" s="1699"/>
      <c r="Q44" s="1699"/>
      <c r="R44" s="1699"/>
      <c r="S44" s="1699"/>
      <c r="T44" s="1699"/>
      <c r="U44" s="1699"/>
      <c r="V44" s="1699"/>
      <c r="W44" s="1699"/>
      <c r="X44" s="1699"/>
      <c r="Y44" s="1699"/>
      <c r="Z44" s="1699"/>
      <c r="AA44" s="1699"/>
      <c r="AB44" s="1699"/>
      <c r="AC44" s="1699"/>
      <c r="AD44" s="1699"/>
      <c r="AE44" s="1699"/>
      <c r="AF44" s="1699"/>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700"/>
      <c r="EA44" s="205" t="s">
        <v>690</v>
      </c>
      <c r="EO44" s="205" t="s">
        <v>683</v>
      </c>
    </row>
    <row r="45" spans="1:145" ht="12" customHeight="1">
      <c r="A45" s="1056"/>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c r="AL45" s="1056"/>
      <c r="AM45" s="1056"/>
      <c r="AN45" s="1056"/>
      <c r="AO45" s="1056"/>
      <c r="AP45" s="1056"/>
      <c r="AQ45" s="1056"/>
      <c r="AR45" s="1056"/>
      <c r="AS45" s="1056"/>
      <c r="AT45" s="1056"/>
      <c r="AU45" s="1056"/>
      <c r="AV45" s="1056"/>
      <c r="AW45" s="1056"/>
      <c r="AX45" s="1056"/>
      <c r="AY45" s="1056"/>
      <c r="AZ45" s="1056"/>
      <c r="BA45" s="1056"/>
      <c r="EA45" s="205" t="s">
        <v>693</v>
      </c>
      <c r="EO45" s="205" t="s">
        <v>690</v>
      </c>
    </row>
    <row r="46" spans="1:145" ht="12" customHeight="1">
      <c r="A46" s="1034"/>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1034"/>
      <c r="AU46" s="1034"/>
      <c r="AV46" s="1034"/>
      <c r="AW46" s="1034"/>
      <c r="AX46" s="1034"/>
      <c r="AY46" s="1034"/>
      <c r="AZ46" s="1034"/>
      <c r="BA46" s="1034"/>
      <c r="EA46" s="205" t="s">
        <v>697</v>
      </c>
      <c r="EO46" s="205" t="s">
        <v>693</v>
      </c>
    </row>
    <row r="47" spans="1:145" ht="12" customHeight="1">
      <c r="A47" s="1034"/>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c r="BA47" s="1034"/>
      <c r="EA47" s="205" t="s">
        <v>700</v>
      </c>
      <c r="EO47" s="205" t="s">
        <v>697</v>
      </c>
    </row>
    <row r="48" spans="1:145" ht="12" customHeight="1">
      <c r="A48" s="1034"/>
      <c r="B48" s="1034"/>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EA48" s="205" t="s">
        <v>702</v>
      </c>
      <c r="EO48" s="205" t="s">
        <v>700</v>
      </c>
    </row>
    <row r="49" spans="1:145" ht="12" customHeight="1">
      <c r="A49" s="1034"/>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EA49" s="205" t="s">
        <v>704</v>
      </c>
      <c r="EO49" s="205" t="s">
        <v>702</v>
      </c>
    </row>
    <row r="50" spans="1:145" ht="12" customHeight="1">
      <c r="A50" s="1034"/>
      <c r="B50" s="1034"/>
      <c r="C50" s="1034"/>
      <c r="D50" s="1034"/>
      <c r="E50" s="1034"/>
      <c r="F50" s="1034"/>
      <c r="G50" s="1034"/>
      <c r="H50" s="1034"/>
      <c r="I50" s="1034"/>
      <c r="J50" s="1034"/>
      <c r="K50" s="1034"/>
      <c r="L50" s="1034"/>
      <c r="M50" s="1034"/>
      <c r="N50" s="1034"/>
      <c r="O50" s="1034"/>
      <c r="P50" s="1034"/>
      <c r="Q50" s="1034"/>
      <c r="R50" s="1034"/>
      <c r="S50" s="1034"/>
      <c r="T50" s="1034"/>
      <c r="U50" s="1034"/>
      <c r="V50" s="1034"/>
      <c r="W50" s="1034"/>
      <c r="X50" s="1034"/>
      <c r="Y50" s="1034"/>
      <c r="Z50" s="1034"/>
      <c r="AA50" s="1034"/>
      <c r="AB50" s="1034"/>
      <c r="AC50" s="1034"/>
      <c r="AD50" s="1034"/>
      <c r="AE50" s="1034"/>
      <c r="AF50" s="1034"/>
      <c r="AG50" s="1034"/>
      <c r="AH50" s="1034"/>
      <c r="AI50" s="1034"/>
      <c r="AJ50" s="1034"/>
      <c r="AK50" s="1034"/>
      <c r="AL50" s="1034"/>
      <c r="AM50" s="1034"/>
      <c r="AN50" s="1034"/>
      <c r="AO50" s="1034"/>
      <c r="AP50" s="1034"/>
      <c r="AQ50" s="1034"/>
      <c r="AR50" s="1034"/>
      <c r="AS50" s="1034"/>
      <c r="AT50" s="1034"/>
      <c r="AU50" s="1034"/>
      <c r="AV50" s="1034"/>
      <c r="AW50" s="1034"/>
      <c r="AX50" s="1034"/>
      <c r="AY50" s="1034"/>
      <c r="AZ50" s="1034"/>
      <c r="BA50" s="1034"/>
      <c r="EA50" s="205" t="s">
        <v>706</v>
      </c>
      <c r="EO50" s="205" t="s">
        <v>704</v>
      </c>
    </row>
    <row r="51" spans="1:145" ht="12" customHeight="1">
      <c r="A51" s="1034"/>
      <c r="B51" s="1034"/>
      <c r="C51" s="1034"/>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1034"/>
      <c r="Z51" s="1034"/>
      <c r="AA51" s="1034"/>
      <c r="AB51" s="1034"/>
      <c r="AC51" s="1034"/>
      <c r="AD51" s="1034"/>
      <c r="AE51" s="1034"/>
      <c r="AF51" s="1034"/>
      <c r="AG51" s="1034"/>
      <c r="AH51" s="1034"/>
      <c r="AI51" s="1034"/>
      <c r="AJ51" s="1034"/>
      <c r="AK51" s="1034"/>
      <c r="AL51" s="1034"/>
      <c r="AM51" s="1034"/>
      <c r="AN51" s="1034"/>
      <c r="AO51" s="1034"/>
      <c r="AP51" s="1034"/>
      <c r="AQ51" s="1034"/>
      <c r="AR51" s="1034"/>
      <c r="AS51" s="1034"/>
      <c r="AT51" s="1034"/>
      <c r="AU51" s="1034"/>
      <c r="AV51" s="1034"/>
      <c r="AW51" s="1034"/>
      <c r="AX51" s="1034"/>
      <c r="AY51" s="1034"/>
      <c r="AZ51" s="1034"/>
      <c r="BA51" s="1034"/>
      <c r="EA51" s="205" t="s">
        <v>708</v>
      </c>
      <c r="EO51" s="205" t="s">
        <v>706</v>
      </c>
    </row>
    <row r="52" spans="1:145" ht="12" customHeight="1">
      <c r="A52" s="1034"/>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c r="AD52" s="1034"/>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EA52" s="205" t="s">
        <v>710</v>
      </c>
      <c r="EO52" s="205" t="s">
        <v>708</v>
      </c>
    </row>
    <row r="53" spans="1:145" ht="12" customHeight="1">
      <c r="A53" s="1034"/>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1034"/>
      <c r="AA53" s="1034"/>
      <c r="AB53" s="1034"/>
      <c r="AC53" s="1034"/>
      <c r="AD53" s="1034"/>
      <c r="AE53" s="1034"/>
      <c r="AF53" s="1034"/>
      <c r="AG53" s="1034"/>
      <c r="AH53" s="1034"/>
      <c r="AI53" s="1034"/>
      <c r="AJ53" s="1034"/>
      <c r="AK53" s="1034"/>
      <c r="AL53" s="1034"/>
      <c r="AM53" s="1034"/>
      <c r="AN53" s="1034"/>
      <c r="AO53" s="1034"/>
      <c r="AP53" s="1034"/>
      <c r="AQ53" s="1034"/>
      <c r="AR53" s="1034"/>
      <c r="AS53" s="1034"/>
      <c r="AT53" s="1034"/>
      <c r="AU53" s="1034"/>
      <c r="AV53" s="1034"/>
      <c r="AW53" s="1034"/>
      <c r="AX53" s="1034"/>
      <c r="AY53" s="1034"/>
      <c r="AZ53" s="1034"/>
      <c r="BA53" s="1034"/>
      <c r="EA53" s="205" t="s">
        <v>712</v>
      </c>
      <c r="EO53" s="205" t="s">
        <v>710</v>
      </c>
    </row>
    <row r="54" spans="1:145" ht="12" customHeight="1">
      <c r="A54" s="1034"/>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c r="AD54" s="1034"/>
      <c r="AE54" s="1034"/>
      <c r="AF54" s="1034"/>
      <c r="AG54" s="1034"/>
      <c r="AH54" s="1034"/>
      <c r="AI54" s="1034"/>
      <c r="AJ54" s="1034"/>
      <c r="AK54" s="1034"/>
      <c r="AL54" s="1034"/>
      <c r="AM54" s="1034"/>
      <c r="AN54" s="1034"/>
      <c r="AO54" s="1034"/>
      <c r="AP54" s="1034"/>
      <c r="AQ54" s="1034"/>
      <c r="AR54" s="1034"/>
      <c r="AS54" s="1034"/>
      <c r="AT54" s="1034"/>
      <c r="AU54" s="1034"/>
      <c r="AV54" s="1034"/>
      <c r="AW54" s="1034"/>
      <c r="AX54" s="1034"/>
      <c r="AY54" s="1034"/>
      <c r="AZ54" s="1034"/>
      <c r="BA54" s="1034"/>
      <c r="EA54" s="205" t="s">
        <v>714</v>
      </c>
      <c r="EO54" s="205" t="s">
        <v>712</v>
      </c>
    </row>
    <row r="55" spans="1:145" ht="12" customHeight="1">
      <c r="A55" s="1034"/>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34"/>
      <c r="AY55" s="1034"/>
      <c r="AZ55" s="1034"/>
      <c r="BA55" s="1034"/>
      <c r="EA55" s="205" t="s">
        <v>716</v>
      </c>
      <c r="EO55" s="205" t="s">
        <v>714</v>
      </c>
    </row>
    <row r="56" spans="1:145" ht="12" customHeight="1">
      <c r="A56" s="1034"/>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1034"/>
      <c r="AM56" s="1034"/>
      <c r="AN56" s="1034"/>
      <c r="AO56" s="1034"/>
      <c r="AP56" s="1034"/>
      <c r="AQ56" s="1034"/>
      <c r="AR56" s="1034"/>
      <c r="AS56" s="1034"/>
      <c r="AT56" s="1034"/>
      <c r="AU56" s="1034"/>
      <c r="AV56" s="1034"/>
      <c r="AW56" s="1034"/>
      <c r="AX56" s="1034"/>
      <c r="AY56" s="1034"/>
      <c r="AZ56" s="1034"/>
      <c r="BA56" s="1034"/>
      <c r="EA56" s="205" t="s">
        <v>718</v>
      </c>
      <c r="EO56" s="205" t="s">
        <v>716</v>
      </c>
    </row>
    <row r="57" spans="1:145" ht="12" customHeight="1">
      <c r="A57" s="10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034"/>
      <c r="AM57" s="1034"/>
      <c r="AN57" s="1034"/>
      <c r="AO57" s="1034"/>
      <c r="AP57" s="1034"/>
      <c r="AQ57" s="1034"/>
      <c r="AR57" s="1034"/>
      <c r="AS57" s="1034"/>
      <c r="AT57" s="1034"/>
      <c r="AU57" s="1034"/>
      <c r="AV57" s="1034"/>
      <c r="AW57" s="1034"/>
      <c r="AX57" s="1034"/>
      <c r="AY57" s="1034"/>
      <c r="AZ57" s="1034"/>
      <c r="BA57" s="1034"/>
      <c r="EA57" s="205" t="s">
        <v>720</v>
      </c>
      <c r="EO57" s="205" t="s">
        <v>718</v>
      </c>
    </row>
    <row r="58" spans="1:145" ht="12" customHeight="1">
      <c r="A58" s="1034"/>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1034"/>
      <c r="AQ58" s="1034"/>
      <c r="AR58" s="1034"/>
      <c r="AS58" s="1034"/>
      <c r="AT58" s="1034"/>
      <c r="AU58" s="1034"/>
      <c r="AV58" s="1034"/>
      <c r="AW58" s="1034"/>
      <c r="AX58" s="1034"/>
      <c r="AY58" s="1034"/>
      <c r="AZ58" s="1034"/>
      <c r="BA58" s="1034"/>
      <c r="EA58" s="205" t="s">
        <v>722</v>
      </c>
      <c r="EO58" s="205" t="s">
        <v>720</v>
      </c>
    </row>
    <row r="59" spans="1:145" ht="12" customHeight="1">
      <c r="A59" s="1034"/>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c r="Z59" s="1034"/>
      <c r="AA59" s="1034"/>
      <c r="AB59" s="1034"/>
      <c r="AC59" s="1034"/>
      <c r="AD59" s="1034"/>
      <c r="AE59" s="1034"/>
      <c r="AF59" s="1034"/>
      <c r="AG59" s="1034"/>
      <c r="AH59" s="1034"/>
      <c r="AI59" s="1034"/>
      <c r="AJ59" s="1034"/>
      <c r="AK59" s="1034"/>
      <c r="AL59" s="1034"/>
      <c r="AM59" s="1034"/>
      <c r="AN59" s="1034"/>
      <c r="AO59" s="1034"/>
      <c r="AP59" s="1034"/>
      <c r="AQ59" s="1034"/>
      <c r="AR59" s="1034"/>
      <c r="AS59" s="1034"/>
      <c r="AT59" s="1034"/>
      <c r="AU59" s="1034"/>
      <c r="AV59" s="1034"/>
      <c r="AW59" s="1034"/>
      <c r="AX59" s="1034"/>
      <c r="AY59" s="1034"/>
      <c r="AZ59" s="1034"/>
      <c r="BA59" s="1034"/>
      <c r="EA59" s="205" t="s">
        <v>724</v>
      </c>
      <c r="EO59" s="205" t="s">
        <v>722</v>
      </c>
    </row>
    <row r="60" spans="1:145" ht="12" customHeight="1">
      <c r="A60" s="1034"/>
      <c r="B60" s="1034"/>
      <c r="C60" s="1034"/>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34"/>
      <c r="AB60" s="1034"/>
      <c r="AC60" s="1034"/>
      <c r="AD60" s="1034"/>
      <c r="AE60" s="1034"/>
      <c r="AF60" s="1034"/>
      <c r="AG60" s="1034"/>
      <c r="AH60" s="1034"/>
      <c r="AI60" s="1034"/>
      <c r="AJ60" s="1034"/>
      <c r="AK60" s="1034"/>
      <c r="AL60" s="1034"/>
      <c r="AM60" s="1034"/>
      <c r="AN60" s="1034"/>
      <c r="AO60" s="1034"/>
      <c r="AP60" s="1034"/>
      <c r="AQ60" s="1034"/>
      <c r="AR60" s="1034"/>
      <c r="AS60" s="1034"/>
      <c r="AT60" s="1034"/>
      <c r="AU60" s="1034"/>
      <c r="AV60" s="1034"/>
      <c r="AW60" s="1034"/>
      <c r="AX60" s="1034"/>
      <c r="AY60" s="1034"/>
      <c r="AZ60" s="1034"/>
      <c r="BA60" s="1034"/>
      <c r="EA60" s="205" t="s">
        <v>726</v>
      </c>
      <c r="EO60" s="205" t="s">
        <v>724</v>
      </c>
    </row>
    <row r="61" spans="1:145" ht="12" customHeight="1">
      <c r="A61" s="1034"/>
      <c r="B61" s="1034"/>
      <c r="C61" s="1034"/>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1034"/>
      <c r="AU61" s="1034"/>
      <c r="AV61" s="1034"/>
      <c r="AW61" s="1034"/>
      <c r="AX61" s="1034"/>
      <c r="AY61" s="1034"/>
      <c r="AZ61" s="1034"/>
      <c r="BA61" s="1034"/>
      <c r="EA61" s="205" t="s">
        <v>728</v>
      </c>
      <c r="EO61" s="205" t="s">
        <v>726</v>
      </c>
    </row>
    <row r="62" spans="1:145" ht="12" customHeight="1">
      <c r="A62" s="1034"/>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EA62" s="205" t="s">
        <v>730</v>
      </c>
      <c r="EO62" s="205" t="s">
        <v>728</v>
      </c>
    </row>
    <row r="63" spans="1:145" ht="12" customHeight="1">
      <c r="A63" s="1034"/>
      <c r="B63" s="1034"/>
      <c r="C63" s="1034"/>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1034"/>
      <c r="AM63" s="1034"/>
      <c r="AN63" s="1034"/>
      <c r="AO63" s="1034"/>
      <c r="AP63" s="1034"/>
      <c r="AQ63" s="1034"/>
      <c r="AR63" s="1034"/>
      <c r="AS63" s="1034"/>
      <c r="AT63" s="1034"/>
      <c r="AU63" s="1034"/>
      <c r="AV63" s="1034"/>
      <c r="AW63" s="1034"/>
      <c r="AX63" s="1034"/>
      <c r="AY63" s="1034"/>
      <c r="AZ63" s="1034"/>
      <c r="BA63" s="1034"/>
      <c r="EA63" s="205" t="s">
        <v>732</v>
      </c>
      <c r="EO63" s="205" t="s">
        <v>730</v>
      </c>
    </row>
    <row r="64" spans="1:145" ht="12" customHeight="1">
      <c r="A64" s="1034"/>
      <c r="B64" s="1034"/>
      <c r="C64" s="1034"/>
      <c r="D64" s="1034"/>
      <c r="E64" s="1034"/>
      <c r="F64" s="1034"/>
      <c r="G64" s="1034"/>
      <c r="H64" s="1034"/>
      <c r="I64" s="1034"/>
      <c r="J64" s="1034"/>
      <c r="K64" s="1034"/>
      <c r="L64" s="1034"/>
      <c r="M64" s="1034"/>
      <c r="N64" s="1034"/>
      <c r="O64" s="1034"/>
      <c r="P64" s="1034"/>
      <c r="Q64" s="1034"/>
      <c r="R64" s="1034"/>
      <c r="S64" s="1034"/>
      <c r="T64" s="1034"/>
      <c r="U64" s="1034"/>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4"/>
      <c r="AR64" s="1034"/>
      <c r="AS64" s="1034"/>
      <c r="AT64" s="1034"/>
      <c r="AU64" s="1034"/>
      <c r="AV64" s="1034"/>
      <c r="AW64" s="1034"/>
      <c r="AX64" s="1034"/>
      <c r="AY64" s="1034"/>
      <c r="AZ64" s="1034"/>
      <c r="BA64" s="1034"/>
      <c r="EA64" s="205" t="s">
        <v>734</v>
      </c>
      <c r="EO64" s="205" t="s">
        <v>732</v>
      </c>
    </row>
    <row r="65" spans="1:145" ht="12" customHeight="1">
      <c r="A65" s="1034"/>
      <c r="B65" s="1034"/>
      <c r="C65" s="1034"/>
      <c r="D65" s="1034"/>
      <c r="E65" s="1034"/>
      <c r="F65" s="1034"/>
      <c r="G65" s="1034"/>
      <c r="H65" s="1034"/>
      <c r="I65" s="1034"/>
      <c r="J65" s="1034"/>
      <c r="K65" s="1034"/>
      <c r="L65" s="1034"/>
      <c r="M65" s="1034"/>
      <c r="N65" s="1034"/>
      <c r="O65" s="1034"/>
      <c r="P65" s="1034"/>
      <c r="Q65" s="1034"/>
      <c r="R65" s="1034"/>
      <c r="S65" s="1034"/>
      <c r="T65" s="1034"/>
      <c r="U65" s="1034"/>
      <c r="V65" s="1034"/>
      <c r="W65" s="1034"/>
      <c r="X65" s="1034"/>
      <c r="Y65" s="1034"/>
      <c r="Z65" s="1034"/>
      <c r="AA65" s="1034"/>
      <c r="AB65" s="1034"/>
      <c r="AC65" s="1034"/>
      <c r="AD65" s="1034"/>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EA65" s="205" t="s">
        <v>736</v>
      </c>
      <c r="EO65" s="205" t="s">
        <v>734</v>
      </c>
    </row>
    <row r="66" spans="1:145" ht="12" customHeight="1">
      <c r="A66" s="1034"/>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EA66" s="205" t="s">
        <v>738</v>
      </c>
      <c r="EO66" s="205" t="s">
        <v>736</v>
      </c>
    </row>
    <row r="67" spans="1:145" ht="12" customHeight="1">
      <c r="A67" s="1034"/>
      <c r="B67" s="1034"/>
      <c r="C67" s="1034"/>
      <c r="D67" s="1034"/>
      <c r="E67" s="1034"/>
      <c r="F67" s="1034"/>
      <c r="G67" s="1034"/>
      <c r="H67" s="1034"/>
      <c r="I67" s="1034"/>
      <c r="J67" s="1034"/>
      <c r="K67" s="1034"/>
      <c r="L67" s="1034"/>
      <c r="M67" s="1034"/>
      <c r="N67" s="1034"/>
      <c r="O67" s="1034"/>
      <c r="P67" s="1034"/>
      <c r="Q67" s="1034"/>
      <c r="R67" s="1034"/>
      <c r="S67" s="1034"/>
      <c r="T67" s="1034"/>
      <c r="U67" s="1034"/>
      <c r="V67" s="1034"/>
      <c r="W67" s="1034"/>
      <c r="X67" s="1034"/>
      <c r="Y67" s="1034"/>
      <c r="Z67" s="1034"/>
      <c r="AA67" s="1034"/>
      <c r="AB67" s="1034"/>
      <c r="AC67" s="1034"/>
      <c r="AD67" s="1034"/>
      <c r="AE67" s="1034"/>
      <c r="AF67" s="1034"/>
      <c r="AG67" s="1034"/>
      <c r="AH67" s="1034"/>
      <c r="AI67" s="1034"/>
      <c r="AJ67" s="1034"/>
      <c r="AK67" s="1034"/>
      <c r="AL67" s="1034"/>
      <c r="AM67" s="1034"/>
      <c r="AN67" s="1034"/>
      <c r="AO67" s="1034"/>
      <c r="AP67" s="1034"/>
      <c r="AQ67" s="1034"/>
      <c r="AR67" s="1034"/>
      <c r="AS67" s="1034"/>
      <c r="AT67" s="1034"/>
      <c r="AU67" s="1034"/>
      <c r="AV67" s="1034"/>
      <c r="AW67" s="1034"/>
      <c r="AX67" s="1034"/>
      <c r="AY67" s="1034"/>
      <c r="AZ67" s="1034"/>
      <c r="BA67" s="1034"/>
      <c r="EA67" s="205" t="s">
        <v>741</v>
      </c>
      <c r="EO67" s="205" t="s">
        <v>738</v>
      </c>
    </row>
    <row r="68" spans="1:145" ht="12" customHeight="1">
      <c r="A68" s="1034"/>
      <c r="B68" s="1034"/>
      <c r="C68" s="1034"/>
      <c r="D68" s="1034"/>
      <c r="E68" s="1034"/>
      <c r="F68" s="1034"/>
      <c r="G68" s="1034"/>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4"/>
      <c r="AD68" s="1034"/>
      <c r="AE68" s="1034"/>
      <c r="AF68" s="1034"/>
      <c r="AG68" s="1034"/>
      <c r="AH68" s="1034"/>
      <c r="AI68" s="1034"/>
      <c r="AJ68" s="1034"/>
      <c r="AK68" s="1034"/>
      <c r="AL68" s="1034"/>
      <c r="AM68" s="1034"/>
      <c r="AN68" s="1034"/>
      <c r="AO68" s="1035"/>
      <c r="AP68" s="1036"/>
      <c r="AQ68" s="915"/>
      <c r="AR68" s="915"/>
      <c r="AS68" s="1037"/>
      <c r="AT68" s="1036"/>
      <c r="AU68" s="915"/>
      <c r="AV68" s="915"/>
      <c r="AW68" s="1037"/>
      <c r="AX68" s="1036"/>
      <c r="AY68" s="915"/>
      <c r="AZ68" s="915"/>
      <c r="BA68" s="1037"/>
      <c r="EA68" s="205" t="s">
        <v>740</v>
      </c>
      <c r="EO68" s="205" t="s">
        <v>741</v>
      </c>
    </row>
    <row r="69" spans="1:145" ht="12" customHeight="1">
      <c r="A69" s="1034"/>
      <c r="B69" s="1034"/>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c r="AB69" s="1034"/>
      <c r="AC69" s="1034"/>
      <c r="AD69" s="1034"/>
      <c r="AE69" s="1034"/>
      <c r="AF69" s="1034"/>
      <c r="AG69" s="1034"/>
      <c r="AH69" s="1034"/>
      <c r="AI69" s="1034"/>
      <c r="AJ69" s="1034"/>
      <c r="AK69" s="1034"/>
      <c r="AL69" s="1034"/>
      <c r="AM69" s="1034"/>
      <c r="AN69" s="1034"/>
      <c r="AO69" s="1035"/>
      <c r="AP69" s="1038"/>
      <c r="AQ69" s="916"/>
      <c r="AR69" s="916"/>
      <c r="AS69" s="1039"/>
      <c r="AT69" s="1038"/>
      <c r="AU69" s="916"/>
      <c r="AV69" s="916"/>
      <c r="AW69" s="1039"/>
      <c r="AX69" s="1038"/>
      <c r="AY69" s="916"/>
      <c r="AZ69" s="916"/>
      <c r="BA69" s="1039"/>
      <c r="EA69" s="205" t="s">
        <v>744</v>
      </c>
      <c r="EO69" s="205" t="s">
        <v>740</v>
      </c>
    </row>
    <row r="70" spans="1:145" ht="15" customHeight="1">
      <c r="A70" s="1034"/>
      <c r="B70" s="1034"/>
      <c r="C70" s="1034"/>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4"/>
      <c r="AO70" s="1035"/>
      <c r="AP70" s="1040"/>
      <c r="AQ70" s="1041"/>
      <c r="AR70" s="1041"/>
      <c r="AS70" s="1042"/>
      <c r="AT70" s="1040"/>
      <c r="AU70" s="1041"/>
      <c r="AV70" s="1041"/>
      <c r="AW70" s="1042"/>
      <c r="AX70" s="1040"/>
      <c r="AY70" s="1041"/>
      <c r="AZ70" s="1041"/>
      <c r="BA70" s="1042"/>
      <c r="EA70" s="205" t="s">
        <v>746</v>
      </c>
      <c r="EO70" s="205" t="s">
        <v>744</v>
      </c>
    </row>
    <row r="71" spans="1:145" ht="11.25" customHeight="1">
      <c r="EA71" s="205" t="s">
        <v>748</v>
      </c>
      <c r="EO71" s="205" t="s">
        <v>746</v>
      </c>
    </row>
    <row r="72" spans="1:145" ht="11.25" customHeight="1">
      <c r="EA72" s="205" t="s">
        <v>750</v>
      </c>
      <c r="EO72" s="205" t="s">
        <v>748</v>
      </c>
    </row>
    <row r="73" spans="1:145" ht="11.25" customHeight="1">
      <c r="EA73" s="205" t="s">
        <v>752</v>
      </c>
      <c r="EO73" s="205" t="s">
        <v>750</v>
      </c>
    </row>
    <row r="74" spans="1:145" ht="11.25" customHeight="1">
      <c r="EA74" s="205" t="s">
        <v>754</v>
      </c>
      <c r="EO74" s="205" t="s">
        <v>752</v>
      </c>
    </row>
    <row r="75" spans="1:145" ht="11.25" customHeight="1">
      <c r="EA75" s="205" t="s">
        <v>756</v>
      </c>
      <c r="EO75" s="205" t="s">
        <v>754</v>
      </c>
    </row>
    <row r="76" spans="1:145" ht="11.25" customHeight="1">
      <c r="EA76" s="205" t="s">
        <v>761</v>
      </c>
      <c r="EO76" s="205" t="s">
        <v>756</v>
      </c>
    </row>
    <row r="77" spans="1:145" ht="11.25" customHeight="1">
      <c r="EA77" s="205" t="s">
        <v>758</v>
      </c>
      <c r="EO77" s="205" t="s">
        <v>761</v>
      </c>
    </row>
    <row r="78" spans="1:145" ht="11.25" customHeight="1">
      <c r="EA78" s="205" t="s">
        <v>760</v>
      </c>
      <c r="EO78" s="205" t="s">
        <v>758</v>
      </c>
    </row>
    <row r="79" spans="1:145" ht="11.25" customHeight="1">
      <c r="EA79" s="205" t="s">
        <v>763</v>
      </c>
      <c r="EO79" s="205" t="s">
        <v>760</v>
      </c>
    </row>
    <row r="80" spans="1:145" ht="11.25" customHeight="1">
      <c r="EA80" s="205" t="s">
        <v>765</v>
      </c>
      <c r="EO80" s="205" t="s">
        <v>763</v>
      </c>
    </row>
    <row r="81" spans="131:145" ht="11.25" customHeight="1">
      <c r="EA81" s="205" t="s">
        <v>767</v>
      </c>
      <c r="EO81" s="205" t="s">
        <v>765</v>
      </c>
    </row>
    <row r="82" spans="131:145" ht="11.25" customHeight="1">
      <c r="EA82" s="205" t="s">
        <v>770</v>
      </c>
      <c r="EO82" s="205" t="s">
        <v>767</v>
      </c>
    </row>
    <row r="83" spans="131:145" ht="11.25" customHeight="1">
      <c r="EA83" s="205" t="s">
        <v>772</v>
      </c>
      <c r="EO83" s="205" t="s">
        <v>770</v>
      </c>
    </row>
    <row r="84" spans="131:145" ht="11.25" customHeight="1">
      <c r="EA84" s="205" t="s">
        <v>775</v>
      </c>
      <c r="EO84" s="205" t="s">
        <v>772</v>
      </c>
    </row>
    <row r="85" spans="131:145" ht="11.25" customHeight="1">
      <c r="EA85" s="205" t="s">
        <v>777</v>
      </c>
      <c r="EO85" s="205" t="s">
        <v>775</v>
      </c>
    </row>
    <row r="86" spans="131:145" ht="11.25" customHeight="1">
      <c r="EA86" s="205" t="s">
        <v>780</v>
      </c>
      <c r="EO86" s="205" t="s">
        <v>777</v>
      </c>
    </row>
    <row r="87" spans="131:145" ht="11.25" customHeight="1">
      <c r="EA87" s="205" t="s">
        <v>782</v>
      </c>
      <c r="EO87" s="205" t="s">
        <v>780</v>
      </c>
    </row>
    <row r="88" spans="131:145" ht="11.25" customHeight="1">
      <c r="EA88" s="205" t="s">
        <v>784</v>
      </c>
      <c r="EO88" s="205" t="s">
        <v>782</v>
      </c>
    </row>
    <row r="89" spans="131:145" ht="11.25" customHeight="1">
      <c r="EO89" s="205" t="s">
        <v>784</v>
      </c>
    </row>
  </sheetData>
  <mergeCells count="63">
    <mergeCell ref="A68:AO70"/>
    <mergeCell ref="AP68:AS70"/>
    <mergeCell ref="AT68:AW70"/>
    <mergeCell ref="AX68:BA70"/>
    <mergeCell ref="G41:L44"/>
    <mergeCell ref="M41:N41"/>
    <mergeCell ref="O41:X41"/>
    <mergeCell ref="Y41:BA41"/>
    <mergeCell ref="M42:BA44"/>
    <mergeCell ref="A45:BA67"/>
    <mergeCell ref="AX33:AX38"/>
    <mergeCell ref="AY33:BA38"/>
    <mergeCell ref="G35:L38"/>
    <mergeCell ref="M35:AC38"/>
    <mergeCell ref="AD36:AF38"/>
    <mergeCell ref="AG36:AW38"/>
    <mergeCell ref="AZ27:BA29"/>
    <mergeCell ref="A30:L32"/>
    <mergeCell ref="M30:BA32"/>
    <mergeCell ref="A33:F44"/>
    <mergeCell ref="G33:L34"/>
    <mergeCell ref="M33:AC34"/>
    <mergeCell ref="AD33:AE35"/>
    <mergeCell ref="AF33:AI35"/>
    <mergeCell ref="AJ33:AM35"/>
    <mergeCell ref="G39:L40"/>
    <mergeCell ref="M39:BA40"/>
    <mergeCell ref="AN33:AO35"/>
    <mergeCell ref="AP33:AQ35"/>
    <mergeCell ref="AR33:AS35"/>
    <mergeCell ref="AT33:AU35"/>
    <mergeCell ref="AV33:AW35"/>
    <mergeCell ref="AN27:AO29"/>
    <mergeCell ref="A25:AH26"/>
    <mergeCell ref="AI25:AK26"/>
    <mergeCell ref="AL25:AO26"/>
    <mergeCell ref="AP25:AQ26"/>
    <mergeCell ref="AP27:AY29"/>
    <mergeCell ref="A27:L29"/>
    <mergeCell ref="M27:AG29"/>
    <mergeCell ref="AH27:AH29"/>
    <mergeCell ref="AI27:AL29"/>
    <mergeCell ref="AM27:AM29"/>
    <mergeCell ref="A21:BA24"/>
    <mergeCell ref="AT25:AU26"/>
    <mergeCell ref="AV25:AW26"/>
    <mergeCell ref="AX25:AY26"/>
    <mergeCell ref="AZ25:BA26"/>
    <mergeCell ref="AR25:AS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8"/>
  <dataValidations count="3">
    <dataValidation errorStyle="information" allowBlank="1" showInputMessage="1" showErrorMessage="1" sqref="AY33:BA38" xr:uid="{03D35A9D-0A0B-46BD-A971-10CD519A0FF4}"/>
    <dataValidation allowBlank="1" showInputMessage="1" showErrorMessage="1" sqref="M30:BA32 M33:AC38 M42:BA44" xr:uid="{40561871-F258-483A-B63B-95338B8608D8}"/>
    <dataValidation type="list" errorStyle="information" allowBlank="1" showInputMessage="1" showErrorMessage="1" sqref="AF33:AI35" xr:uid="{34BF233C-CDC4-4378-BB18-6AC0D002E20F}">
      <formula1>"▼選択,昭和,平成"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1647-1DF6-490B-8B9F-3AA8E99423AA}">
  <dimension ref="A1:EC123"/>
  <sheetViews>
    <sheetView zoomScaleNormal="100" workbookViewId="0">
      <selection activeCell="BH11" sqref="BH11"/>
    </sheetView>
  </sheetViews>
  <sheetFormatPr defaultColWidth="1.875" defaultRowHeight="11.25" customHeight="1"/>
  <cols>
    <col min="1" max="50" width="1.875" style="201" customWidth="1"/>
    <col min="51" max="52" width="1.5" style="201" customWidth="1"/>
    <col min="53" max="54" width="2.25" style="201" customWidth="1"/>
    <col min="55" max="55" width="1.875" style="201" customWidth="1"/>
    <col min="56" max="57" width="1.875" style="201"/>
    <col min="58" max="58" width="3.25" style="201" bestFit="1" customWidth="1"/>
    <col min="59" max="16384" width="1.875" style="201"/>
  </cols>
  <sheetData>
    <row r="1" spans="1:131" ht="15" customHeight="1">
      <c r="A1" s="842" t="s">
        <v>1408</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row>
    <row r="2" spans="1:131" s="430" customFormat="1" ht="15" customHeight="1">
      <c r="A2" s="842" t="s">
        <v>1409</v>
      </c>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c r="AP2" s="1612"/>
      <c r="AQ2" s="1612"/>
      <c r="AR2" s="1612"/>
      <c r="AS2" s="1612"/>
      <c r="AT2" s="1612"/>
      <c r="AU2" s="1612"/>
      <c r="AV2" s="1612"/>
      <c r="AW2" s="1612"/>
      <c r="AX2" s="1612"/>
      <c r="AY2" s="1612"/>
      <c r="AZ2" s="1612"/>
      <c r="BA2" s="1612"/>
      <c r="BB2" s="1612"/>
    </row>
    <row r="3" spans="1:131" ht="11.25" customHeight="1">
      <c r="A3" s="802"/>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row>
    <row r="4" spans="1:131" ht="11.25" customHeight="1">
      <c r="A4" s="1701" t="s">
        <v>1410</v>
      </c>
      <c r="B4" s="1702"/>
      <c r="C4" s="1702"/>
      <c r="D4" s="1702"/>
      <c r="E4" s="1702"/>
      <c r="F4" s="1702"/>
      <c r="G4" s="1702"/>
      <c r="H4" s="1702"/>
      <c r="I4" s="1702"/>
      <c r="J4" s="1702"/>
      <c r="K4" s="1702"/>
      <c r="L4" s="1702"/>
      <c r="M4" s="1702"/>
      <c r="N4" s="1702"/>
      <c r="O4" s="1702"/>
      <c r="P4" s="1702"/>
      <c r="Q4" s="1702"/>
      <c r="R4" s="1702"/>
      <c r="S4" s="1702"/>
      <c r="T4" s="1702"/>
      <c r="U4" s="1702"/>
      <c r="V4" s="1702"/>
      <c r="W4" s="1702"/>
      <c r="X4" s="1702"/>
      <c r="Y4" s="1702"/>
      <c r="Z4" s="1702"/>
      <c r="AA4" s="1702"/>
      <c r="AB4" s="1702"/>
      <c r="AC4" s="1702"/>
      <c r="AD4" s="1702"/>
      <c r="AE4" s="1702"/>
      <c r="AF4" s="1702"/>
      <c r="AG4" s="1702"/>
      <c r="AH4" s="1702"/>
      <c r="AI4" s="1702"/>
      <c r="AJ4" s="1702"/>
      <c r="AK4" s="1702"/>
      <c r="AL4" s="1702"/>
      <c r="AM4" s="1702"/>
      <c r="AN4" s="1598"/>
      <c r="AO4" s="1598"/>
      <c r="AP4" s="1598"/>
      <c r="AQ4" s="1598"/>
      <c r="AR4" s="1598"/>
      <c r="AS4" s="1598"/>
      <c r="AT4" s="1598"/>
      <c r="AU4" s="1598"/>
      <c r="AV4" s="1598"/>
      <c r="AW4" s="1598"/>
      <c r="AX4" s="1598"/>
      <c r="AY4" s="1598"/>
      <c r="AZ4" s="1598"/>
      <c r="BA4" s="1598"/>
      <c r="BB4" s="1598"/>
    </row>
    <row r="5" spans="1:131" ht="11.25" customHeight="1">
      <c r="A5" s="1701"/>
      <c r="B5" s="1702"/>
      <c r="C5" s="1702"/>
      <c r="D5" s="1702"/>
      <c r="E5" s="1702"/>
      <c r="F5" s="1702"/>
      <c r="G5" s="1702"/>
      <c r="H5" s="1702"/>
      <c r="I5" s="1702"/>
      <c r="J5" s="1702"/>
      <c r="K5" s="1702"/>
      <c r="L5" s="1702"/>
      <c r="M5" s="1702"/>
      <c r="N5" s="1702"/>
      <c r="O5" s="1702"/>
      <c r="P5" s="1702"/>
      <c r="Q5" s="1702"/>
      <c r="R5" s="1702"/>
      <c r="S5" s="1702"/>
      <c r="T5" s="1702"/>
      <c r="U5" s="1702"/>
      <c r="V5" s="1702"/>
      <c r="W5" s="1702"/>
      <c r="X5" s="1702"/>
      <c r="Y5" s="1702"/>
      <c r="Z5" s="1702"/>
      <c r="AA5" s="1702"/>
      <c r="AB5" s="1702"/>
      <c r="AC5" s="1702"/>
      <c r="AD5" s="1702"/>
      <c r="AE5" s="1702"/>
      <c r="AF5" s="1702"/>
      <c r="AG5" s="1702"/>
      <c r="AH5" s="1702"/>
      <c r="AI5" s="1702"/>
      <c r="AJ5" s="1702"/>
      <c r="AK5" s="1702"/>
      <c r="AL5" s="1702"/>
      <c r="AM5" s="1702"/>
      <c r="AN5" s="1598"/>
      <c r="AO5" s="1598"/>
      <c r="AP5" s="1598"/>
      <c r="AQ5" s="1598"/>
      <c r="AR5" s="1598"/>
      <c r="AS5" s="1598"/>
      <c r="AT5" s="1598"/>
      <c r="AU5" s="1598"/>
      <c r="AV5" s="1598"/>
      <c r="AW5" s="1598"/>
      <c r="AX5" s="1598"/>
      <c r="AY5" s="1598"/>
      <c r="AZ5" s="1598"/>
      <c r="BA5" s="1598"/>
      <c r="BB5" s="1598"/>
    </row>
    <row r="6" spans="1:131" ht="11.25" customHeight="1">
      <c r="A6" s="1702"/>
      <c r="B6" s="1702"/>
      <c r="C6" s="1702"/>
      <c r="D6" s="1702"/>
      <c r="E6" s="1702"/>
      <c r="F6" s="1702"/>
      <c r="G6" s="1702"/>
      <c r="H6" s="1702"/>
      <c r="I6" s="1702"/>
      <c r="J6" s="1702"/>
      <c r="K6" s="1702"/>
      <c r="L6" s="1702"/>
      <c r="M6" s="1702"/>
      <c r="N6" s="1702"/>
      <c r="O6" s="1702"/>
      <c r="P6" s="1702"/>
      <c r="Q6" s="1702"/>
      <c r="R6" s="1702"/>
      <c r="S6" s="1702"/>
      <c r="T6" s="1702"/>
      <c r="U6" s="1702"/>
      <c r="V6" s="1702"/>
      <c r="W6" s="1702"/>
      <c r="X6" s="1702"/>
      <c r="Y6" s="1702"/>
      <c r="Z6" s="1702"/>
      <c r="AA6" s="1702"/>
      <c r="AB6" s="1702"/>
      <c r="AC6" s="1702"/>
      <c r="AD6" s="1702"/>
      <c r="AE6" s="1702"/>
      <c r="AF6" s="1702"/>
      <c r="AG6" s="1702"/>
      <c r="AH6" s="1702"/>
      <c r="AI6" s="1702"/>
      <c r="AJ6" s="1702"/>
      <c r="AK6" s="1702"/>
      <c r="AL6" s="1702"/>
      <c r="AM6" s="1702"/>
      <c r="AN6" s="1598"/>
      <c r="AO6" s="1598"/>
      <c r="AP6" s="1598"/>
      <c r="AQ6" s="1598"/>
      <c r="AR6" s="1598"/>
      <c r="AS6" s="1598"/>
      <c r="AT6" s="1598"/>
      <c r="AU6" s="1598"/>
      <c r="AV6" s="1598"/>
      <c r="AW6" s="1598"/>
      <c r="AX6" s="1598"/>
      <c r="AY6" s="1598"/>
      <c r="AZ6" s="1598"/>
      <c r="BA6" s="1598"/>
      <c r="BB6" s="1598"/>
    </row>
    <row r="7" spans="1:131" ht="11.25" customHeight="1">
      <c r="A7" s="1702"/>
      <c r="B7" s="1702"/>
      <c r="C7" s="1702"/>
      <c r="D7" s="1702"/>
      <c r="E7" s="1702"/>
      <c r="F7" s="1702"/>
      <c r="G7" s="1702"/>
      <c r="H7" s="1702"/>
      <c r="I7" s="1702"/>
      <c r="J7" s="1702"/>
      <c r="K7" s="1702"/>
      <c r="L7" s="1702"/>
      <c r="M7" s="1702"/>
      <c r="N7" s="1702"/>
      <c r="O7" s="1702"/>
      <c r="P7" s="1702"/>
      <c r="Q7" s="1702"/>
      <c r="R7" s="1702"/>
      <c r="S7" s="1702"/>
      <c r="T7" s="1702"/>
      <c r="U7" s="1702"/>
      <c r="V7" s="1702"/>
      <c r="W7" s="1702"/>
      <c r="X7" s="1702"/>
      <c r="Y7" s="1702"/>
      <c r="Z7" s="1702"/>
      <c r="AA7" s="1702"/>
      <c r="AB7" s="1702"/>
      <c r="AC7" s="1702"/>
      <c r="AD7" s="1702"/>
      <c r="AE7" s="1702"/>
      <c r="AF7" s="1702"/>
      <c r="AG7" s="1702"/>
      <c r="AH7" s="1702"/>
      <c r="AI7" s="1702"/>
      <c r="AJ7" s="1702"/>
      <c r="AK7" s="1702"/>
      <c r="AL7" s="1702"/>
      <c r="AM7" s="1702"/>
      <c r="AN7" s="1598"/>
      <c r="AO7" s="1598"/>
      <c r="AP7" s="1598"/>
      <c r="AQ7" s="1598"/>
      <c r="AR7" s="1598"/>
      <c r="AS7" s="1598"/>
      <c r="AT7" s="1598"/>
      <c r="AU7" s="1598"/>
      <c r="AV7" s="1598"/>
      <c r="AW7" s="1598"/>
      <c r="AX7" s="1598"/>
      <c r="AY7" s="1598"/>
      <c r="AZ7" s="1598"/>
      <c r="BA7" s="1598"/>
      <c r="BB7" s="1598"/>
    </row>
    <row r="8" spans="1:131" ht="11.25" customHeight="1">
      <c r="A8" s="1703" t="s">
        <v>1411</v>
      </c>
      <c r="B8" s="1703"/>
      <c r="C8" s="1703"/>
      <c r="D8" s="1703"/>
      <c r="E8" s="1703"/>
      <c r="F8" s="1703"/>
      <c r="G8" s="1704" t="s">
        <v>1412</v>
      </c>
      <c r="H8" s="1704"/>
      <c r="I8" s="1704"/>
      <c r="J8" s="1704"/>
      <c r="K8" s="1704"/>
      <c r="L8" s="1704"/>
      <c r="M8" s="1704"/>
      <c r="N8" s="1704"/>
      <c r="O8" s="1704"/>
      <c r="P8" s="1704"/>
      <c r="Q8" s="1198" t="s">
        <v>1413</v>
      </c>
      <c r="R8" s="1198"/>
      <c r="S8" s="1198"/>
      <c r="T8" s="1198"/>
      <c r="U8" s="1198"/>
      <c r="V8" s="1198"/>
      <c r="W8" s="1198"/>
      <c r="X8" s="1198"/>
      <c r="Y8" s="1198"/>
      <c r="Z8" s="1198"/>
      <c r="AA8" s="1198"/>
      <c r="AB8" s="1198"/>
      <c r="AC8" s="1198"/>
      <c r="AD8" s="1198"/>
      <c r="AE8" s="1198"/>
      <c r="AF8" s="1198"/>
      <c r="AG8" s="1198"/>
      <c r="AH8" s="1198"/>
      <c r="AI8" s="1198"/>
      <c r="AJ8" s="1198"/>
      <c r="AK8" s="1198"/>
      <c r="AL8" s="1198"/>
      <c r="AM8" s="1198"/>
      <c r="AN8" s="1198"/>
      <c r="AO8" s="1198"/>
      <c r="AP8" s="1198"/>
      <c r="AQ8" s="1198"/>
      <c r="AR8" s="1198"/>
      <c r="AS8" s="1198"/>
      <c r="AT8" s="1198"/>
      <c r="AU8" s="1198"/>
      <c r="AV8" s="1198"/>
      <c r="AW8" s="1198"/>
      <c r="AX8" s="1198"/>
      <c r="AY8" s="1198"/>
      <c r="AZ8" s="1198"/>
      <c r="BA8" s="1198"/>
      <c r="BB8" s="1198"/>
    </row>
    <row r="9" spans="1:131" ht="11.25" customHeight="1" thickBot="1">
      <c r="A9" s="1703"/>
      <c r="B9" s="1703"/>
      <c r="C9" s="1703"/>
      <c r="D9" s="1703"/>
      <c r="E9" s="1703"/>
      <c r="F9" s="1703"/>
      <c r="G9" s="1704"/>
      <c r="H9" s="1704"/>
      <c r="I9" s="1704"/>
      <c r="J9" s="1704"/>
      <c r="K9" s="1704"/>
      <c r="L9" s="1704"/>
      <c r="M9" s="1704"/>
      <c r="N9" s="1704"/>
      <c r="O9" s="1704"/>
      <c r="P9" s="1704"/>
      <c r="Q9" s="1198"/>
      <c r="R9" s="1198"/>
      <c r="S9" s="1198"/>
      <c r="T9" s="1198"/>
      <c r="U9" s="1198"/>
      <c r="V9" s="1198"/>
      <c r="W9" s="1198"/>
      <c r="X9" s="1198"/>
      <c r="Y9" s="1198"/>
      <c r="Z9" s="1198"/>
      <c r="AA9" s="1198"/>
      <c r="AB9" s="1198"/>
      <c r="AC9" s="1198"/>
      <c r="AD9" s="1198"/>
      <c r="AE9" s="1198"/>
      <c r="AF9" s="1198"/>
      <c r="AG9" s="1198"/>
      <c r="AH9" s="1198"/>
      <c r="AI9" s="1198"/>
      <c r="AJ9" s="1198"/>
      <c r="AK9" s="1198"/>
      <c r="AL9" s="1198"/>
      <c r="AM9" s="1198"/>
      <c r="AN9" s="1198"/>
      <c r="AO9" s="1198"/>
      <c r="AP9" s="1198"/>
      <c r="AQ9" s="1198"/>
      <c r="AR9" s="1198"/>
      <c r="AS9" s="1198"/>
      <c r="AT9" s="1198"/>
      <c r="AU9" s="1198"/>
      <c r="AV9" s="1198"/>
      <c r="AW9" s="1198"/>
      <c r="AX9" s="1198"/>
      <c r="AY9" s="1198"/>
      <c r="AZ9" s="1198"/>
      <c r="BA9" s="1198"/>
      <c r="BB9" s="1198"/>
    </row>
    <row r="10" spans="1:131" ht="11.25" customHeight="1">
      <c r="A10" s="1706" t="s">
        <v>1414</v>
      </c>
      <c r="B10" s="1706"/>
      <c r="C10" s="1706"/>
      <c r="D10" s="1706"/>
      <c r="E10" s="1706"/>
      <c r="F10" s="1706"/>
      <c r="G10" s="1708" t="s">
        <v>1415</v>
      </c>
      <c r="H10" s="1708"/>
      <c r="I10" s="1708"/>
      <c r="J10" s="1708"/>
      <c r="K10" s="1708"/>
      <c r="L10" s="1708"/>
      <c r="M10" s="1708"/>
      <c r="N10" s="1708"/>
      <c r="O10" s="1708"/>
      <c r="P10" s="1708"/>
      <c r="Q10" s="1198"/>
      <c r="R10" s="1198"/>
      <c r="S10" s="1723"/>
      <c r="T10" s="1723"/>
      <c r="U10" s="1723"/>
      <c r="V10" s="1723"/>
      <c r="W10" s="1723"/>
      <c r="X10" s="1723"/>
      <c r="Y10" s="1723"/>
      <c r="Z10" s="1723"/>
      <c r="AA10" s="1723"/>
      <c r="AB10" s="1723"/>
      <c r="AC10" s="1723"/>
      <c r="AD10" s="1723"/>
      <c r="AE10" s="1723"/>
      <c r="AF10" s="1723"/>
      <c r="AG10" s="1723"/>
      <c r="AH10" s="1723"/>
      <c r="AI10" s="1724"/>
      <c r="AJ10" s="1714" t="s">
        <v>1416</v>
      </c>
      <c r="AK10" s="1710"/>
      <c r="AL10" s="1727"/>
      <c r="AM10" s="1730" t="s">
        <v>1417</v>
      </c>
      <c r="AN10" s="1710"/>
      <c r="AO10" s="1710"/>
      <c r="AP10" s="1710"/>
      <c r="AQ10" s="1599" t="str">
        <f>'01.入会申込書'!AP25</f>
        <v/>
      </c>
      <c r="AR10" s="1599"/>
      <c r="AS10" s="1710" t="s">
        <v>1120</v>
      </c>
      <c r="AT10" s="1710"/>
      <c r="AU10" s="1599" t="str">
        <f>'01.入会申込書'!AT25</f>
        <v/>
      </c>
      <c r="AV10" s="1599"/>
      <c r="AW10" s="1710" t="s">
        <v>1121</v>
      </c>
      <c r="AX10" s="1710"/>
      <c r="AY10" s="1599" t="str">
        <f>'01.入会申込書'!AX25</f>
        <v/>
      </c>
      <c r="AZ10" s="1599"/>
      <c r="BA10" s="1710" t="s">
        <v>1122</v>
      </c>
      <c r="BB10" s="1712"/>
      <c r="DU10" s="431"/>
    </row>
    <row r="11" spans="1:131" ht="11.25" customHeight="1" thickBot="1">
      <c r="A11" s="1707"/>
      <c r="B11" s="1707"/>
      <c r="C11" s="1707"/>
      <c r="D11" s="1707"/>
      <c r="E11" s="1707"/>
      <c r="F11" s="1707"/>
      <c r="G11" s="1709"/>
      <c r="H11" s="1709"/>
      <c r="I11" s="1709"/>
      <c r="J11" s="1709"/>
      <c r="K11" s="1709"/>
      <c r="L11" s="1709"/>
      <c r="M11" s="1709"/>
      <c r="N11" s="1709"/>
      <c r="O11" s="1709"/>
      <c r="P11" s="1709"/>
      <c r="Q11" s="1705"/>
      <c r="R11" s="1705"/>
      <c r="S11" s="1725"/>
      <c r="T11" s="1725"/>
      <c r="U11" s="1725"/>
      <c r="V11" s="1725"/>
      <c r="W11" s="1725"/>
      <c r="X11" s="1725"/>
      <c r="Y11" s="1725"/>
      <c r="Z11" s="1725"/>
      <c r="AA11" s="1725"/>
      <c r="AB11" s="1725"/>
      <c r="AC11" s="1725"/>
      <c r="AD11" s="1725"/>
      <c r="AE11" s="1725"/>
      <c r="AF11" s="1725"/>
      <c r="AG11" s="1725"/>
      <c r="AH11" s="1725"/>
      <c r="AI11" s="1726"/>
      <c r="AJ11" s="1728"/>
      <c r="AK11" s="1711"/>
      <c r="AL11" s="1729"/>
      <c r="AM11" s="1731"/>
      <c r="AN11" s="1711"/>
      <c r="AO11" s="1711"/>
      <c r="AP11" s="1711"/>
      <c r="AQ11" s="1600"/>
      <c r="AR11" s="1600"/>
      <c r="AS11" s="1711"/>
      <c r="AT11" s="1711"/>
      <c r="AU11" s="1600"/>
      <c r="AV11" s="1600"/>
      <c r="AW11" s="1711"/>
      <c r="AX11" s="1711"/>
      <c r="AY11" s="1600"/>
      <c r="AZ11" s="1600"/>
      <c r="BA11" s="1711"/>
      <c r="BB11" s="1713"/>
      <c r="DU11" s="431"/>
    </row>
    <row r="12" spans="1:131" ht="11.25" customHeight="1">
      <c r="A12" s="1714" t="s">
        <v>1246</v>
      </c>
      <c r="B12" s="1715"/>
      <c r="C12" s="1715"/>
      <c r="D12" s="1715"/>
      <c r="E12" s="1715"/>
      <c r="F12" s="1715"/>
      <c r="G12" s="1715"/>
      <c r="H12" s="1715"/>
      <c r="I12" s="1715"/>
      <c r="J12" s="1715"/>
      <c r="K12" s="1715"/>
      <c r="L12" s="1715"/>
      <c r="M12" s="1716"/>
      <c r="N12" s="1617">
        <f>'01.入会申込書'!M27</f>
        <v>0</v>
      </c>
      <c r="O12" s="1618"/>
      <c r="P12" s="1618"/>
      <c r="Q12" s="1618"/>
      <c r="R12" s="1618"/>
      <c r="S12" s="1618"/>
      <c r="T12" s="1618"/>
      <c r="U12" s="1618"/>
      <c r="V12" s="1618"/>
      <c r="W12" s="1618"/>
      <c r="X12" s="1618"/>
      <c r="Y12" s="1618"/>
      <c r="Z12" s="1618"/>
      <c r="AA12" s="1618"/>
      <c r="AB12" s="1618"/>
      <c r="AC12" s="1618"/>
      <c r="AD12" s="1618"/>
      <c r="AE12" s="1618"/>
      <c r="AF12" s="1618"/>
      <c r="AG12" s="1618"/>
      <c r="AH12" s="1618"/>
      <c r="AI12" s="1722" t="s">
        <v>1418</v>
      </c>
      <c r="AJ12" s="1627" t="str">
        <f>'01.入会申込書'!AI27</f>
        <v/>
      </c>
      <c r="AK12" s="1323"/>
      <c r="AL12" s="1323"/>
      <c r="AM12" s="1323"/>
      <c r="AN12" s="794" t="s">
        <v>1419</v>
      </c>
      <c r="AO12" s="1198" t="s">
        <v>1420</v>
      </c>
      <c r="AP12" s="1217"/>
      <c r="AQ12" s="1606" t="str">
        <f>'01.入会申込書'!AP27</f>
        <v/>
      </c>
      <c r="AR12" s="1607"/>
      <c r="AS12" s="1607"/>
      <c r="AT12" s="1607"/>
      <c r="AU12" s="1607"/>
      <c r="AV12" s="1607"/>
      <c r="AW12" s="1607"/>
      <c r="AX12" s="1607"/>
      <c r="AY12" s="1607"/>
      <c r="AZ12" s="1607"/>
      <c r="BA12" s="1198" t="s">
        <v>1421</v>
      </c>
      <c r="BB12" s="1732"/>
      <c r="DU12" s="431"/>
      <c r="DV12" s="206" t="s">
        <v>1013</v>
      </c>
      <c r="DW12" s="206" t="s">
        <v>1004</v>
      </c>
      <c r="EA12" s="206" t="s">
        <v>1004</v>
      </c>
    </row>
    <row r="13" spans="1:131" ht="11.25" customHeight="1">
      <c r="A13" s="1717"/>
      <c r="B13" s="1217"/>
      <c r="C13" s="1217"/>
      <c r="D13" s="1217"/>
      <c r="E13" s="1217"/>
      <c r="F13" s="1217"/>
      <c r="G13" s="1217"/>
      <c r="H13" s="1217"/>
      <c r="I13" s="1217"/>
      <c r="J13" s="1217"/>
      <c r="K13" s="1217"/>
      <c r="L13" s="1217"/>
      <c r="M13" s="1718"/>
      <c r="N13" s="1620"/>
      <c r="O13" s="1621"/>
      <c r="P13" s="1621"/>
      <c r="Q13" s="1621"/>
      <c r="R13" s="1621"/>
      <c r="S13" s="1621"/>
      <c r="T13" s="1621"/>
      <c r="U13" s="1621"/>
      <c r="V13" s="1621"/>
      <c r="W13" s="1621"/>
      <c r="X13" s="1621"/>
      <c r="Y13" s="1621"/>
      <c r="Z13" s="1621"/>
      <c r="AA13" s="1621"/>
      <c r="AB13" s="1621"/>
      <c r="AC13" s="1621"/>
      <c r="AD13" s="1621"/>
      <c r="AE13" s="1621"/>
      <c r="AF13" s="1621"/>
      <c r="AG13" s="1621"/>
      <c r="AH13" s="1621"/>
      <c r="AI13" s="794"/>
      <c r="AJ13" s="1323"/>
      <c r="AK13" s="1323"/>
      <c r="AL13" s="1323"/>
      <c r="AM13" s="1323"/>
      <c r="AN13" s="794"/>
      <c r="AO13" s="1217"/>
      <c r="AP13" s="1217"/>
      <c r="AQ13" s="1323"/>
      <c r="AR13" s="1323"/>
      <c r="AS13" s="1323"/>
      <c r="AT13" s="1323"/>
      <c r="AU13" s="1323"/>
      <c r="AV13" s="1323"/>
      <c r="AW13" s="1323"/>
      <c r="AX13" s="1323"/>
      <c r="AY13" s="1323"/>
      <c r="AZ13" s="1323"/>
      <c r="BA13" s="1198"/>
      <c r="BB13" s="1732"/>
      <c r="DU13" s="431"/>
      <c r="DV13" s="205" t="s">
        <v>1403</v>
      </c>
      <c r="DW13" s="205" t="s">
        <v>1012</v>
      </c>
      <c r="EA13" s="206" t="s">
        <v>1013</v>
      </c>
    </row>
    <row r="14" spans="1:131" ht="11.25" customHeight="1">
      <c r="A14" s="1719"/>
      <c r="B14" s="1720"/>
      <c r="C14" s="1720"/>
      <c r="D14" s="1720"/>
      <c r="E14" s="1720"/>
      <c r="F14" s="1720"/>
      <c r="G14" s="1720"/>
      <c r="H14" s="1720"/>
      <c r="I14" s="1720"/>
      <c r="J14" s="1720"/>
      <c r="K14" s="1720"/>
      <c r="L14" s="1720"/>
      <c r="M14" s="1721"/>
      <c r="N14" s="1623"/>
      <c r="O14" s="1624"/>
      <c r="P14" s="1624"/>
      <c r="Q14" s="1624"/>
      <c r="R14" s="1624"/>
      <c r="S14" s="1624"/>
      <c r="T14" s="1624"/>
      <c r="U14" s="1624"/>
      <c r="V14" s="1624"/>
      <c r="W14" s="1624"/>
      <c r="X14" s="1624"/>
      <c r="Y14" s="1624"/>
      <c r="Z14" s="1624"/>
      <c r="AA14" s="1624"/>
      <c r="AB14" s="1624"/>
      <c r="AC14" s="1624"/>
      <c r="AD14" s="1624"/>
      <c r="AE14" s="1624"/>
      <c r="AF14" s="1624"/>
      <c r="AG14" s="1624"/>
      <c r="AH14" s="1624"/>
      <c r="AI14" s="794"/>
      <c r="AJ14" s="1600"/>
      <c r="AK14" s="1600"/>
      <c r="AL14" s="1600"/>
      <c r="AM14" s="1600"/>
      <c r="AN14" s="794"/>
      <c r="AO14" s="1217"/>
      <c r="AP14" s="1217"/>
      <c r="AQ14" s="1600"/>
      <c r="AR14" s="1600"/>
      <c r="AS14" s="1600"/>
      <c r="AT14" s="1600"/>
      <c r="AU14" s="1600"/>
      <c r="AV14" s="1600"/>
      <c r="AW14" s="1600"/>
      <c r="AX14" s="1600"/>
      <c r="AY14" s="1600"/>
      <c r="AZ14" s="1600"/>
      <c r="BA14" s="1198"/>
      <c r="BB14" s="1732"/>
      <c r="DU14" s="431"/>
      <c r="DV14" s="205" t="s">
        <v>1014</v>
      </c>
      <c r="DW14" s="205" t="s">
        <v>1015</v>
      </c>
      <c r="EA14" s="205" t="s">
        <v>1403</v>
      </c>
    </row>
    <row r="15" spans="1:131" ht="11.25" customHeight="1">
      <c r="A15" s="1733" t="s">
        <v>1422</v>
      </c>
      <c r="B15" s="1734"/>
      <c r="C15" s="1734"/>
      <c r="D15" s="1734"/>
      <c r="E15" s="1734"/>
      <c r="F15" s="1735"/>
      <c r="G15" s="1735"/>
      <c r="H15" s="1735"/>
      <c r="I15" s="1735"/>
      <c r="J15" s="1735"/>
      <c r="K15" s="1735"/>
      <c r="L15" s="1735"/>
      <c r="M15" s="1736"/>
      <c r="N15" s="1633">
        <f>'01.入会申込書'!M35</f>
        <v>0</v>
      </c>
      <c r="O15" s="1633"/>
      <c r="P15" s="1633"/>
      <c r="Q15" s="1633"/>
      <c r="R15" s="1633"/>
      <c r="S15" s="1633"/>
      <c r="T15" s="1633"/>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4"/>
      <c r="DU15" s="431"/>
      <c r="DV15" s="205" t="s">
        <v>669</v>
      </c>
      <c r="DW15" s="205" t="s">
        <v>1021</v>
      </c>
      <c r="EA15" s="205" t="s">
        <v>1014</v>
      </c>
    </row>
    <row r="16" spans="1:131" ht="11.25" customHeight="1">
      <c r="A16" s="1737"/>
      <c r="B16" s="1198"/>
      <c r="C16" s="1198"/>
      <c r="D16" s="1198"/>
      <c r="E16" s="1198"/>
      <c r="F16" s="1217"/>
      <c r="G16" s="1217"/>
      <c r="H16" s="1217"/>
      <c r="I16" s="1217"/>
      <c r="J16" s="1217"/>
      <c r="K16" s="1217"/>
      <c r="L16" s="1217"/>
      <c r="M16" s="1718"/>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AK16" s="1636"/>
      <c r="AL16" s="1636"/>
      <c r="AM16" s="1636"/>
      <c r="AN16" s="1636"/>
      <c r="AO16" s="1636"/>
      <c r="AP16" s="1636"/>
      <c r="AQ16" s="1636"/>
      <c r="AR16" s="1636"/>
      <c r="AS16" s="1636"/>
      <c r="AT16" s="1636"/>
      <c r="AU16" s="1636"/>
      <c r="AV16" s="1636"/>
      <c r="AW16" s="1636"/>
      <c r="AX16" s="1636"/>
      <c r="AY16" s="1636"/>
      <c r="AZ16" s="1636"/>
      <c r="BA16" s="1636"/>
      <c r="BB16" s="1637"/>
      <c r="DU16" s="431"/>
      <c r="DV16" s="205" t="s">
        <v>1023</v>
      </c>
      <c r="DW16" s="205" t="s">
        <v>1024</v>
      </c>
      <c r="EA16" s="205" t="s">
        <v>669</v>
      </c>
    </row>
    <row r="17" spans="1:133" ht="11.25" customHeight="1">
      <c r="A17" s="1728"/>
      <c r="B17" s="1711"/>
      <c r="C17" s="1711"/>
      <c r="D17" s="1711"/>
      <c r="E17" s="1711"/>
      <c r="F17" s="1720"/>
      <c r="G17" s="1720"/>
      <c r="H17" s="1720"/>
      <c r="I17" s="1720"/>
      <c r="J17" s="1720"/>
      <c r="K17" s="1720"/>
      <c r="L17" s="1720"/>
      <c r="M17" s="1721"/>
      <c r="N17" s="1639"/>
      <c r="O17" s="1639"/>
      <c r="P17" s="1639"/>
      <c r="Q17" s="1639"/>
      <c r="R17" s="1639"/>
      <c r="S17" s="1639"/>
      <c r="T17" s="1639"/>
      <c r="U17" s="1639"/>
      <c r="V17" s="1639"/>
      <c r="W17" s="1639"/>
      <c r="X17" s="1639"/>
      <c r="Y17" s="1639"/>
      <c r="Z17" s="1639"/>
      <c r="AA17" s="1639"/>
      <c r="AB17" s="1639"/>
      <c r="AC17" s="1639"/>
      <c r="AD17" s="1639"/>
      <c r="AE17" s="1639"/>
      <c r="AF17" s="1639"/>
      <c r="AG17" s="1639"/>
      <c r="AH17" s="1639"/>
      <c r="AI17" s="1639"/>
      <c r="AJ17" s="1639"/>
      <c r="AK17" s="1639"/>
      <c r="AL17" s="1639"/>
      <c r="AM17" s="1639"/>
      <c r="AN17" s="1639"/>
      <c r="AO17" s="1639"/>
      <c r="AP17" s="1639"/>
      <c r="AQ17" s="1639"/>
      <c r="AR17" s="1639"/>
      <c r="AS17" s="1639"/>
      <c r="AT17" s="1639"/>
      <c r="AU17" s="1639"/>
      <c r="AV17" s="1639"/>
      <c r="AW17" s="1639"/>
      <c r="AX17" s="1639"/>
      <c r="AY17" s="1639"/>
      <c r="AZ17" s="1639"/>
      <c r="BA17" s="1639"/>
      <c r="BB17" s="1640"/>
      <c r="DU17" s="431"/>
      <c r="DV17" s="205" t="s">
        <v>1027</v>
      </c>
      <c r="DW17" s="205" t="s">
        <v>1028</v>
      </c>
      <c r="EA17" s="205" t="s">
        <v>1023</v>
      </c>
    </row>
    <row r="18" spans="1:133" ht="11.25" customHeight="1">
      <c r="A18" s="872" t="s">
        <v>1423</v>
      </c>
      <c r="B18" s="1092"/>
      <c r="C18" s="1092"/>
      <c r="D18" s="1092"/>
      <c r="E18" s="1092"/>
      <c r="F18" s="1628"/>
      <c r="G18" s="1628"/>
      <c r="H18" s="1628"/>
      <c r="I18" s="1628"/>
      <c r="J18" s="1628"/>
      <c r="K18" s="1628"/>
      <c r="L18" s="1628"/>
      <c r="M18" s="1629"/>
      <c r="N18" s="1633"/>
      <c r="O18" s="1633"/>
      <c r="P18" s="1633"/>
      <c r="Q18" s="1633"/>
      <c r="R18" s="1633"/>
      <c r="S18" s="1633"/>
      <c r="T18" s="1633"/>
      <c r="U18" s="1633"/>
      <c r="V18" s="1633"/>
      <c r="W18" s="1633"/>
      <c r="X18" s="1633"/>
      <c r="Y18" s="1633"/>
      <c r="Z18" s="1633"/>
      <c r="AA18" s="1633"/>
      <c r="AB18" s="1633"/>
      <c r="AC18" s="1633"/>
      <c r="AD18" s="1633"/>
      <c r="AE18" s="1633"/>
      <c r="AF18" s="1633"/>
      <c r="AG18" s="1633"/>
      <c r="AH18" s="1633"/>
      <c r="AI18" s="1633"/>
      <c r="AJ18" s="1633"/>
      <c r="AK18" s="1633"/>
      <c r="AL18" s="1633"/>
      <c r="AM18" s="1633"/>
      <c r="AN18" s="1633"/>
      <c r="AO18" s="1633"/>
      <c r="AP18" s="1633"/>
      <c r="AQ18" s="1633"/>
      <c r="AR18" s="1633"/>
      <c r="AS18" s="1633"/>
      <c r="AT18" s="1633"/>
      <c r="AU18" s="1633"/>
      <c r="AV18" s="1633"/>
      <c r="AW18" s="1633"/>
      <c r="AX18" s="1633"/>
      <c r="AY18" s="1633"/>
      <c r="AZ18" s="1633"/>
      <c r="BA18" s="1633"/>
      <c r="BB18" s="1634"/>
      <c r="DU18" s="431"/>
      <c r="DV18" s="205" t="s">
        <v>1030</v>
      </c>
      <c r="DW18" s="205" t="s">
        <v>1031</v>
      </c>
      <c r="EA18" s="205" t="s">
        <v>1027</v>
      </c>
    </row>
    <row r="19" spans="1:133" ht="11.25" customHeight="1">
      <c r="A19" s="1611"/>
      <c r="B19" s="802"/>
      <c r="C19" s="802"/>
      <c r="D19" s="802"/>
      <c r="E19" s="802"/>
      <c r="F19" s="1598"/>
      <c r="G19" s="1598"/>
      <c r="H19" s="1598"/>
      <c r="I19" s="1598"/>
      <c r="J19" s="1598"/>
      <c r="K19" s="1598"/>
      <c r="L19" s="1598"/>
      <c r="M19" s="1630"/>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c r="AP19" s="1636"/>
      <c r="AQ19" s="1636"/>
      <c r="AR19" s="1636"/>
      <c r="AS19" s="1636"/>
      <c r="AT19" s="1636"/>
      <c r="AU19" s="1636"/>
      <c r="AV19" s="1636"/>
      <c r="AW19" s="1636"/>
      <c r="AX19" s="1636"/>
      <c r="AY19" s="1636"/>
      <c r="AZ19" s="1636"/>
      <c r="BA19" s="1636"/>
      <c r="BB19" s="1637"/>
      <c r="DU19" s="431"/>
      <c r="DV19" s="205" t="s">
        <v>673</v>
      </c>
      <c r="DW19" s="205" t="s">
        <v>1035</v>
      </c>
      <c r="EA19" s="205" t="s">
        <v>1030</v>
      </c>
    </row>
    <row r="20" spans="1:133" ht="11.25" customHeight="1">
      <c r="A20" s="828"/>
      <c r="B20" s="1006"/>
      <c r="C20" s="1006"/>
      <c r="D20" s="1006"/>
      <c r="E20" s="1006"/>
      <c r="F20" s="1614"/>
      <c r="G20" s="1614"/>
      <c r="H20" s="1614"/>
      <c r="I20" s="1614"/>
      <c r="J20" s="1614"/>
      <c r="K20" s="1614"/>
      <c r="L20" s="1614"/>
      <c r="M20" s="1631"/>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40"/>
      <c r="DU20" s="431"/>
      <c r="DV20" s="205" t="s">
        <v>1037</v>
      </c>
      <c r="DW20" s="205" t="s">
        <v>1038</v>
      </c>
      <c r="EA20" s="205" t="s">
        <v>673</v>
      </c>
      <c r="EC20" s="349"/>
    </row>
    <row r="21" spans="1:133" ht="11.25" customHeight="1">
      <c r="A21" s="922" t="s">
        <v>1424</v>
      </c>
      <c r="B21" s="1738"/>
      <c r="C21" s="1738"/>
      <c r="D21" s="1738"/>
      <c r="E21" s="1738"/>
      <c r="F21" s="1738"/>
      <c r="G21" s="1739"/>
      <c r="H21" s="947" t="s">
        <v>1034</v>
      </c>
      <c r="I21" s="1745"/>
      <c r="J21" s="1745"/>
      <c r="K21" s="1745"/>
      <c r="L21" s="1745"/>
      <c r="M21" s="1746"/>
      <c r="N21" s="1747" t="str">
        <f>IF(ISBLANK(VLOOKUP("専任取引士"&amp;ROUNDUP(ROW($A21)/11,0),sentori,4,FALSE)),"",VLOOKUP("専任取引士"&amp;ROUNDUP(ROW($A21)/11,0),sentori,4,FALSE))</f>
        <v/>
      </c>
      <c r="O21" s="1748"/>
      <c r="P21" s="1748"/>
      <c r="Q21" s="1748"/>
      <c r="R21" s="1748"/>
      <c r="S21" s="1748"/>
      <c r="T21" s="1748"/>
      <c r="U21" s="1748"/>
      <c r="V21" s="1748"/>
      <c r="W21" s="1748"/>
      <c r="X21" s="1748"/>
      <c r="Y21" s="1748"/>
      <c r="Z21" s="1748"/>
      <c r="AA21" s="1748"/>
      <c r="AB21" s="1748"/>
      <c r="AC21" s="1748"/>
      <c r="AD21" s="1749"/>
      <c r="AE21" s="1751" t="s">
        <v>1098</v>
      </c>
      <c r="AF21" s="1752"/>
      <c r="AG21" s="959" t="s">
        <v>1499</v>
      </c>
      <c r="AH21" s="960"/>
      <c r="AI21" s="960"/>
      <c r="AJ21" s="960"/>
      <c r="AK21" s="1780" t="str">
        <f>IF(ISBLANK(VLOOKUP("専任取引士"&amp;ROUNDUP(ROW($A21)/11,0),sentori,8,FALSE)),"",TEXT(VLOOKUP("専任取引士"&amp;ROUNDUP(ROW($A21)/11,0),sentori,8,FALSE),"e"))</f>
        <v/>
      </c>
      <c r="AL21" s="1780"/>
      <c r="AM21" s="1780"/>
      <c r="AN21" s="1780"/>
      <c r="AO21" s="1734" t="s">
        <v>542</v>
      </c>
      <c r="AP21" s="1734"/>
      <c r="AQ21" s="1780" t="str">
        <f>IF(ISBLANK(VLOOKUP("専任取引士"&amp;ROUNDUP(ROW($A21)/11,0),sentori,8,FALSE)),"",MONTH(VLOOKUP("専任取引士"&amp;ROUNDUP(ROW($A21)/11,0),sentori,8,FALSE)))</f>
        <v/>
      </c>
      <c r="AR21" s="1780"/>
      <c r="AS21" s="1734" t="s">
        <v>543</v>
      </c>
      <c r="AT21" s="1735"/>
      <c r="AU21" s="1780" t="str">
        <f>IF(ISBLANK(VLOOKUP("専任取引士"&amp;ROUNDUP(ROW($A21)/11,0),sentori,8,FALSE)),"",DAY(VLOOKUP("専任取引士"&amp;ROUNDUP(ROW($A21)/11,0),sentori,8,FALSE)))</f>
        <v/>
      </c>
      <c r="AV21" s="1780"/>
      <c r="AW21" s="1734" t="s">
        <v>545</v>
      </c>
      <c r="AX21" s="1734"/>
      <c r="AY21" s="1757" t="s">
        <v>400</v>
      </c>
      <c r="AZ21" s="1758" t="str">
        <f>LEFT(VLOOKUP("専任取引士1",sentori,7,FALSE),1)</f>
        <v/>
      </c>
      <c r="BA21" s="1669" t="s">
        <v>1499</v>
      </c>
      <c r="BB21" s="1671"/>
      <c r="DU21" s="431"/>
      <c r="DV21" s="205" t="s">
        <v>1040</v>
      </c>
      <c r="DW21" s="205" t="s">
        <v>1041</v>
      </c>
      <c r="EA21" s="205" t="s">
        <v>1037</v>
      </c>
    </row>
    <row r="22" spans="1:133" ht="11.25" customHeight="1">
      <c r="A22" s="1740"/>
      <c r="B22" s="523"/>
      <c r="C22" s="523"/>
      <c r="D22" s="523"/>
      <c r="E22" s="523"/>
      <c r="F22" s="523"/>
      <c r="G22" s="1741"/>
      <c r="H22" s="1656"/>
      <c r="I22" s="1657"/>
      <c r="J22" s="1657"/>
      <c r="K22" s="1657"/>
      <c r="L22" s="1657"/>
      <c r="M22" s="1658"/>
      <c r="N22" s="1750"/>
      <c r="O22" s="1154"/>
      <c r="P22" s="1154"/>
      <c r="Q22" s="1154"/>
      <c r="R22" s="1154"/>
      <c r="S22" s="1154"/>
      <c r="T22" s="1154"/>
      <c r="U22" s="1154"/>
      <c r="V22" s="1154"/>
      <c r="W22" s="1154"/>
      <c r="X22" s="1154"/>
      <c r="Y22" s="1154"/>
      <c r="Z22" s="1154"/>
      <c r="AA22" s="1154"/>
      <c r="AB22" s="1154"/>
      <c r="AC22" s="1154"/>
      <c r="AD22" s="1155"/>
      <c r="AE22" s="1753"/>
      <c r="AF22" s="1754"/>
      <c r="AG22" s="961"/>
      <c r="AH22" s="962"/>
      <c r="AI22" s="962"/>
      <c r="AJ22" s="962"/>
      <c r="AK22" s="1781"/>
      <c r="AL22" s="1781"/>
      <c r="AM22" s="1781"/>
      <c r="AN22" s="1781"/>
      <c r="AO22" s="1198"/>
      <c r="AP22" s="1198"/>
      <c r="AQ22" s="1781"/>
      <c r="AR22" s="1781"/>
      <c r="AS22" s="1217"/>
      <c r="AT22" s="1217"/>
      <c r="AU22" s="1781"/>
      <c r="AV22" s="1781"/>
      <c r="AW22" s="1198"/>
      <c r="AX22" s="1198"/>
      <c r="AY22" s="1759"/>
      <c r="AZ22" s="1760"/>
      <c r="BA22" s="1672"/>
      <c r="BB22" s="1674"/>
      <c r="DU22" s="431"/>
      <c r="DV22" s="205" t="s">
        <v>1043</v>
      </c>
      <c r="DW22" s="205" t="s">
        <v>1044</v>
      </c>
      <c r="EA22" s="205" t="s">
        <v>1040</v>
      </c>
    </row>
    <row r="23" spans="1:133" ht="11.25" customHeight="1">
      <c r="A23" s="1740"/>
      <c r="B23" s="523"/>
      <c r="C23" s="523"/>
      <c r="D23" s="523"/>
      <c r="E23" s="523"/>
      <c r="F23" s="523"/>
      <c r="G23" s="1741"/>
      <c r="H23" s="868" t="s">
        <v>1079</v>
      </c>
      <c r="I23" s="804"/>
      <c r="J23" s="804"/>
      <c r="K23" s="804"/>
      <c r="L23" s="804"/>
      <c r="M23" s="1763"/>
      <c r="N23" s="1765" t="str">
        <f>IF(ISBLANK(VLOOKUP("専任取引士"&amp;ROUNDUP(ROW($A21)/11,0),sentori,3,FALSE)),"",VLOOKUP("専任取引士"&amp;ROUNDUP(ROW($A21)/11,0),sentori,3,FALSE))</f>
        <v/>
      </c>
      <c r="O23" s="1766"/>
      <c r="P23" s="1766"/>
      <c r="Q23" s="1766"/>
      <c r="R23" s="1766"/>
      <c r="S23" s="1766"/>
      <c r="T23" s="1766"/>
      <c r="U23" s="1766"/>
      <c r="V23" s="1766"/>
      <c r="W23" s="1766"/>
      <c r="X23" s="1766"/>
      <c r="Y23" s="1766"/>
      <c r="Z23" s="1766"/>
      <c r="AA23" s="1766"/>
      <c r="AB23" s="1766"/>
      <c r="AC23" s="1766"/>
      <c r="AD23" s="1767"/>
      <c r="AE23" s="1755"/>
      <c r="AF23" s="1756"/>
      <c r="AG23" s="963"/>
      <c r="AH23" s="964"/>
      <c r="AI23" s="964"/>
      <c r="AJ23" s="964"/>
      <c r="AK23" s="1778"/>
      <c r="AL23" s="1778"/>
      <c r="AM23" s="1778"/>
      <c r="AN23" s="1778"/>
      <c r="AO23" s="1772"/>
      <c r="AP23" s="1772"/>
      <c r="AQ23" s="1778"/>
      <c r="AR23" s="1778"/>
      <c r="AS23" s="1782"/>
      <c r="AT23" s="1782"/>
      <c r="AU23" s="1778"/>
      <c r="AV23" s="1778"/>
      <c r="AW23" s="1772"/>
      <c r="AX23" s="1772"/>
      <c r="AY23" s="1759"/>
      <c r="AZ23" s="1760"/>
      <c r="BA23" s="1672"/>
      <c r="BB23" s="1674"/>
      <c r="DU23" s="431"/>
      <c r="DV23" s="205" t="s">
        <v>1046</v>
      </c>
      <c r="DW23" s="205" t="s">
        <v>1047</v>
      </c>
      <c r="EA23" s="205" t="s">
        <v>1043</v>
      </c>
    </row>
    <row r="24" spans="1:133" ht="11.25" customHeight="1">
      <c r="A24" s="1740"/>
      <c r="B24" s="523"/>
      <c r="C24" s="523"/>
      <c r="D24" s="523"/>
      <c r="E24" s="523"/>
      <c r="F24" s="523"/>
      <c r="G24" s="1741"/>
      <c r="H24" s="1764"/>
      <c r="I24" s="1598"/>
      <c r="J24" s="1598"/>
      <c r="K24" s="1598"/>
      <c r="L24" s="1598"/>
      <c r="M24" s="1630"/>
      <c r="N24" s="1768"/>
      <c r="O24" s="1152"/>
      <c r="P24" s="1152"/>
      <c r="Q24" s="1152"/>
      <c r="R24" s="1152"/>
      <c r="S24" s="1152"/>
      <c r="T24" s="1152"/>
      <c r="U24" s="1152"/>
      <c r="V24" s="1152"/>
      <c r="W24" s="1152"/>
      <c r="X24" s="1152"/>
      <c r="Y24" s="1152"/>
      <c r="Z24" s="1152"/>
      <c r="AA24" s="1152"/>
      <c r="AB24" s="1152"/>
      <c r="AC24" s="1152"/>
      <c r="AD24" s="1153"/>
      <c r="AE24" s="790" t="s">
        <v>1099</v>
      </c>
      <c r="AF24" s="1769"/>
      <c r="AG24" s="1770"/>
      <c r="AH24" s="1774" t="str">
        <f>VLOOKUP("専任取引士"&amp;ROUNDUP(ROW($A21)/11,0),sentori,19,FALSE)&amp;""</f>
        <v/>
      </c>
      <c r="AI24" s="1775"/>
      <c r="AJ24" s="1775"/>
      <c r="AK24" s="1775"/>
      <c r="AL24" s="1775"/>
      <c r="AM24" s="1775"/>
      <c r="AN24" s="1775"/>
      <c r="AO24" s="1775"/>
      <c r="AP24" s="1775"/>
      <c r="AQ24" s="1775"/>
      <c r="AR24" s="1775"/>
      <c r="AS24" s="1775"/>
      <c r="AT24" s="1775"/>
      <c r="AU24" s="1775"/>
      <c r="AV24" s="1775"/>
      <c r="AW24" s="1775"/>
      <c r="AX24" s="1776"/>
      <c r="AY24" s="1759"/>
      <c r="AZ24" s="1760"/>
      <c r="BA24" s="1672"/>
      <c r="BB24" s="1674"/>
      <c r="DU24" s="431"/>
      <c r="DV24" s="205" t="s">
        <v>1051</v>
      </c>
      <c r="DW24" s="205" t="s">
        <v>1052</v>
      </c>
      <c r="EA24" s="205" t="s">
        <v>1046</v>
      </c>
    </row>
    <row r="25" spans="1:133" ht="11.25" customHeight="1">
      <c r="A25" s="1740"/>
      <c r="B25" s="523"/>
      <c r="C25" s="523"/>
      <c r="D25" s="523"/>
      <c r="E25" s="523"/>
      <c r="F25" s="523"/>
      <c r="G25" s="1741"/>
      <c r="H25" s="1656"/>
      <c r="I25" s="1657"/>
      <c r="J25" s="1657"/>
      <c r="K25" s="1657"/>
      <c r="L25" s="1657"/>
      <c r="M25" s="1658"/>
      <c r="N25" s="1750"/>
      <c r="O25" s="1154"/>
      <c r="P25" s="1154"/>
      <c r="Q25" s="1154"/>
      <c r="R25" s="1154"/>
      <c r="S25" s="1154"/>
      <c r="T25" s="1154"/>
      <c r="U25" s="1154"/>
      <c r="V25" s="1154"/>
      <c r="W25" s="1154"/>
      <c r="X25" s="1154"/>
      <c r="Y25" s="1154"/>
      <c r="Z25" s="1154"/>
      <c r="AA25" s="1154"/>
      <c r="AB25" s="1154"/>
      <c r="AC25" s="1154"/>
      <c r="AD25" s="1155"/>
      <c r="AE25" s="1771"/>
      <c r="AF25" s="1772"/>
      <c r="AG25" s="1773"/>
      <c r="AH25" s="1777"/>
      <c r="AI25" s="1778"/>
      <c r="AJ25" s="1778"/>
      <c r="AK25" s="1778"/>
      <c r="AL25" s="1778"/>
      <c r="AM25" s="1778"/>
      <c r="AN25" s="1778"/>
      <c r="AO25" s="1778"/>
      <c r="AP25" s="1778"/>
      <c r="AQ25" s="1778"/>
      <c r="AR25" s="1778"/>
      <c r="AS25" s="1778"/>
      <c r="AT25" s="1778"/>
      <c r="AU25" s="1778"/>
      <c r="AV25" s="1778"/>
      <c r="AW25" s="1778"/>
      <c r="AX25" s="1779"/>
      <c r="AY25" s="1761"/>
      <c r="AZ25" s="1762"/>
      <c r="BA25" s="1675"/>
      <c r="BB25" s="1677"/>
      <c r="DU25" s="431"/>
      <c r="DV25" s="205" t="s">
        <v>1054</v>
      </c>
      <c r="DW25" s="205" t="s">
        <v>1055</v>
      </c>
      <c r="EA25" s="205" t="s">
        <v>1051</v>
      </c>
    </row>
    <row r="26" spans="1:133" ht="11.25" customHeight="1">
      <c r="A26" s="1740"/>
      <c r="B26" s="523"/>
      <c r="C26" s="523"/>
      <c r="D26" s="523"/>
      <c r="E26" s="523"/>
      <c r="F26" s="523"/>
      <c r="G26" s="1741"/>
      <c r="H26" s="868" t="s">
        <v>1084</v>
      </c>
      <c r="I26" s="804"/>
      <c r="J26" s="804"/>
      <c r="K26" s="804"/>
      <c r="L26" s="804"/>
      <c r="M26" s="1763"/>
      <c r="N26" s="1783" t="s">
        <v>1425</v>
      </c>
      <c r="O26" s="1784"/>
      <c r="P26" s="1785" t="str">
        <f>VLOOKUP("専任取引士"&amp;ROUNDUP(ROW($A21)/11,0),sentori,12,FALSE)&amp;""</f>
        <v/>
      </c>
      <c r="Q26" s="1785"/>
      <c r="R26" s="1785"/>
      <c r="S26" s="1785"/>
      <c r="T26" s="1785"/>
      <c r="U26" s="1785"/>
      <c r="V26" s="1785"/>
      <c r="W26" s="1785"/>
      <c r="X26" s="1785"/>
      <c r="Y26" s="1785"/>
      <c r="Z26" s="1769"/>
      <c r="AA26" s="1769"/>
      <c r="AB26" s="1769"/>
      <c r="AC26" s="1769"/>
      <c r="AD26" s="1769"/>
      <c r="AE26" s="1769"/>
      <c r="AF26" s="1769"/>
      <c r="AG26" s="1769"/>
      <c r="AH26" s="1769"/>
      <c r="AI26" s="1769"/>
      <c r="AJ26" s="1769"/>
      <c r="AK26" s="1769"/>
      <c r="AL26" s="1769"/>
      <c r="AM26" s="1769"/>
      <c r="AN26" s="1769"/>
      <c r="AO26" s="1769"/>
      <c r="AP26" s="1769"/>
      <c r="AQ26" s="1769"/>
      <c r="AR26" s="1769"/>
      <c r="AS26" s="1769"/>
      <c r="AT26" s="1769"/>
      <c r="AU26" s="1769"/>
      <c r="AV26" s="1769"/>
      <c r="AW26" s="1769"/>
      <c r="AX26" s="1769"/>
      <c r="AY26" s="1769"/>
      <c r="AZ26" s="1769"/>
      <c r="BA26" s="1769"/>
      <c r="BB26" s="1786"/>
      <c r="DU26" s="432"/>
      <c r="DV26" s="205" t="s">
        <v>1057</v>
      </c>
      <c r="DW26" s="205" t="s">
        <v>1058</v>
      </c>
      <c r="EA26" s="205" t="s">
        <v>1054</v>
      </c>
    </row>
    <row r="27" spans="1:133" ht="11.25" customHeight="1">
      <c r="A27" s="1740"/>
      <c r="B27" s="523"/>
      <c r="C27" s="523"/>
      <c r="D27" s="523"/>
      <c r="E27" s="523"/>
      <c r="F27" s="523"/>
      <c r="G27" s="1741"/>
      <c r="H27" s="1764"/>
      <c r="I27" s="1598"/>
      <c r="J27" s="1598"/>
      <c r="K27" s="1598"/>
      <c r="L27" s="1598"/>
      <c r="M27" s="1630"/>
      <c r="N27" s="1768"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2"/>
      <c r="AS27" s="1152"/>
      <c r="AT27" s="1152"/>
      <c r="AU27" s="1152"/>
      <c r="AV27" s="1152"/>
      <c r="AW27" s="1152"/>
      <c r="AX27" s="1152"/>
      <c r="AY27" s="1152"/>
      <c r="AZ27" s="1152"/>
      <c r="BA27" s="1152"/>
      <c r="BB27" s="1787"/>
      <c r="DU27" s="432"/>
      <c r="DV27" s="205" t="s">
        <v>1062</v>
      </c>
      <c r="DW27" s="205" t="s">
        <v>1063</v>
      </c>
      <c r="EA27" s="205" t="s">
        <v>1057</v>
      </c>
    </row>
    <row r="28" spans="1:133" ht="11.25" customHeight="1">
      <c r="A28" s="1740"/>
      <c r="B28" s="523"/>
      <c r="C28" s="523"/>
      <c r="D28" s="523"/>
      <c r="E28" s="523"/>
      <c r="F28" s="523"/>
      <c r="G28" s="1741"/>
      <c r="H28" s="1764"/>
      <c r="I28" s="1598"/>
      <c r="J28" s="1598"/>
      <c r="K28" s="1598"/>
      <c r="L28" s="1598"/>
      <c r="M28" s="1630"/>
      <c r="N28" s="1768"/>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152"/>
      <c r="AT28" s="1152"/>
      <c r="AU28" s="1152"/>
      <c r="AV28" s="1152"/>
      <c r="AW28" s="1152"/>
      <c r="AX28" s="1152"/>
      <c r="AY28" s="1152"/>
      <c r="AZ28" s="1152"/>
      <c r="BA28" s="1152"/>
      <c r="BB28" s="1787"/>
      <c r="DU28" s="431"/>
      <c r="DV28" s="205" t="s">
        <v>683</v>
      </c>
      <c r="DW28" s="205" t="s">
        <v>1065</v>
      </c>
      <c r="EA28" s="205" t="s">
        <v>1062</v>
      </c>
    </row>
    <row r="29" spans="1:133" ht="11.25" customHeight="1">
      <c r="A29" s="1740"/>
      <c r="B29" s="523"/>
      <c r="C29" s="523"/>
      <c r="D29" s="523"/>
      <c r="E29" s="523"/>
      <c r="F29" s="523"/>
      <c r="G29" s="1741"/>
      <c r="H29" s="1656"/>
      <c r="I29" s="1657"/>
      <c r="J29" s="1657"/>
      <c r="K29" s="1657"/>
      <c r="L29" s="1657"/>
      <c r="M29" s="1658"/>
      <c r="N29" s="1750"/>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1154"/>
      <c r="AS29" s="1154"/>
      <c r="AT29" s="1154"/>
      <c r="AU29" s="1154"/>
      <c r="AV29" s="1154"/>
      <c r="AW29" s="1154"/>
      <c r="AX29" s="1154"/>
      <c r="AY29" s="1154"/>
      <c r="AZ29" s="1154"/>
      <c r="BA29" s="1154"/>
      <c r="BB29" s="1788"/>
      <c r="DU29" s="431"/>
      <c r="DV29" s="205" t="s">
        <v>690</v>
      </c>
      <c r="DW29" s="205" t="s">
        <v>1426</v>
      </c>
      <c r="EA29" s="205" t="s">
        <v>683</v>
      </c>
    </row>
    <row r="30" spans="1:133" ht="11.25" customHeight="1">
      <c r="A30" s="1740"/>
      <c r="B30" s="523"/>
      <c r="C30" s="523"/>
      <c r="D30" s="523"/>
      <c r="E30" s="523"/>
      <c r="F30" s="523"/>
      <c r="G30" s="1741"/>
      <c r="H30" s="868" t="s">
        <v>1101</v>
      </c>
      <c r="I30" s="801"/>
      <c r="J30" s="801"/>
      <c r="K30" s="801"/>
      <c r="L30" s="801"/>
      <c r="M30" s="891"/>
      <c r="N30" s="1789" t="s">
        <v>1418</v>
      </c>
      <c r="O30" s="962"/>
      <c r="P30" s="962"/>
      <c r="Q30" s="962"/>
      <c r="R30" s="962"/>
      <c r="S30" s="962"/>
      <c r="T30" s="962"/>
      <c r="U30" s="962"/>
      <c r="V30" s="791" t="s">
        <v>1419</v>
      </c>
      <c r="W30" s="1769" t="s">
        <v>1420</v>
      </c>
      <c r="X30" s="1784"/>
      <c r="Y30" s="1775" t="str">
        <f>IF(ISBLANK(VLOOKUP("専任取引士"&amp;ROUNDUP(ROW($A21)/11,0),sentori,21,FALSE)),"",VLOOKUP("専任取引士"&amp;ROUNDUP(ROW($A21)/11,0),sentori,21,FALSE))</f>
        <v/>
      </c>
      <c r="Z30" s="1775"/>
      <c r="AA30" s="1775"/>
      <c r="AB30" s="1775"/>
      <c r="AC30" s="1775"/>
      <c r="AD30" s="1775"/>
      <c r="AE30" s="1775"/>
      <c r="AF30" s="1775"/>
      <c r="AG30" s="1769" t="s">
        <v>1421</v>
      </c>
      <c r="AH30" s="1793"/>
      <c r="AI30" s="790" t="s">
        <v>1427</v>
      </c>
      <c r="AJ30" s="1769"/>
      <c r="AK30" s="1769"/>
      <c r="AL30" s="1769"/>
      <c r="AM30" s="1770"/>
      <c r="AN30" s="1797" t="s">
        <v>1499</v>
      </c>
      <c r="AO30" s="1798"/>
      <c r="AP30" s="1798"/>
      <c r="AQ30" s="1775" t="str">
        <f>IF(ISBLANK(VLOOKUP("専任取引士"&amp;ROUNDUP(ROW($A21)/11,0),sentori,22,FALSE)),"",TEXT(VLOOKUP("専任取引士"&amp;ROUNDUP(ROW($A21)/11,0),sentori,22,FALSE),"e"))</f>
        <v/>
      </c>
      <c r="AR30" s="1775"/>
      <c r="AS30" s="1769" t="s">
        <v>542</v>
      </c>
      <c r="AT30" s="1769"/>
      <c r="AU30" s="1775" t="str">
        <f>IF(ISBLANK(VLOOKUP("専任取引士"&amp;ROUNDUP(ROW($A21)/11,0),sentori,22,FALSE)),"",MONTH(VLOOKUP("専任取引士"&amp;ROUNDUP(ROW($A21)/11,0),sentori,22,FALSE)))</f>
        <v/>
      </c>
      <c r="AV30" s="1775"/>
      <c r="AW30" s="1769" t="s">
        <v>543</v>
      </c>
      <c r="AX30" s="1769"/>
      <c r="AY30" s="1775" t="str">
        <f>IF(ISBLANK(VLOOKUP("専任取引士"&amp;ROUNDUP(ROW($A21)/11,0),sentori,22,FALSE)),"",DAY(VLOOKUP("専任取引士"&amp;ROUNDUP(ROW($A21)/11,0),sentori,22,FALSE)))</f>
        <v/>
      </c>
      <c r="AZ30" s="1775"/>
      <c r="BA30" s="1769" t="s">
        <v>545</v>
      </c>
      <c r="BB30" s="1786"/>
      <c r="DU30" s="431"/>
      <c r="DV30" s="205" t="s">
        <v>693</v>
      </c>
      <c r="DW30" s="205" t="s">
        <v>1428</v>
      </c>
      <c r="EA30" s="205" t="s">
        <v>690</v>
      </c>
    </row>
    <row r="31" spans="1:133" ht="11.25" customHeight="1">
      <c r="A31" s="1742"/>
      <c r="B31" s="1743"/>
      <c r="C31" s="1743"/>
      <c r="D31" s="1743"/>
      <c r="E31" s="1743"/>
      <c r="F31" s="1743"/>
      <c r="G31" s="1744"/>
      <c r="H31" s="849"/>
      <c r="I31" s="1006"/>
      <c r="J31" s="1006"/>
      <c r="K31" s="1006"/>
      <c r="L31" s="1006"/>
      <c r="M31" s="1159"/>
      <c r="N31" s="1790"/>
      <c r="O31" s="964"/>
      <c r="P31" s="964"/>
      <c r="Q31" s="964"/>
      <c r="R31" s="964"/>
      <c r="S31" s="964"/>
      <c r="T31" s="964"/>
      <c r="U31" s="964"/>
      <c r="V31" s="1791"/>
      <c r="W31" s="1720"/>
      <c r="X31" s="1720"/>
      <c r="Y31" s="1792"/>
      <c r="Z31" s="1792"/>
      <c r="AA31" s="1792"/>
      <c r="AB31" s="1792"/>
      <c r="AC31" s="1792"/>
      <c r="AD31" s="1792"/>
      <c r="AE31" s="1792"/>
      <c r="AF31" s="1792"/>
      <c r="AG31" s="1720"/>
      <c r="AH31" s="1794"/>
      <c r="AI31" s="1795"/>
      <c r="AJ31" s="1711"/>
      <c r="AK31" s="1711"/>
      <c r="AL31" s="1711"/>
      <c r="AM31" s="1796"/>
      <c r="AN31" s="1799"/>
      <c r="AO31" s="1800"/>
      <c r="AP31" s="1800"/>
      <c r="AQ31" s="1792"/>
      <c r="AR31" s="1792"/>
      <c r="AS31" s="1711"/>
      <c r="AT31" s="1711"/>
      <c r="AU31" s="1792"/>
      <c r="AV31" s="1792"/>
      <c r="AW31" s="1711"/>
      <c r="AX31" s="1711"/>
      <c r="AY31" s="1792"/>
      <c r="AZ31" s="1792"/>
      <c r="BA31" s="1711"/>
      <c r="BB31" s="1713"/>
      <c r="DU31" s="431"/>
      <c r="DV31" s="205" t="s">
        <v>697</v>
      </c>
      <c r="DW31" s="205" t="s">
        <v>1429</v>
      </c>
      <c r="EA31" s="205" t="s">
        <v>693</v>
      </c>
    </row>
    <row r="32" spans="1:133" ht="11.25" customHeight="1">
      <c r="A32" s="922" t="s">
        <v>1424</v>
      </c>
      <c r="B32" s="1738"/>
      <c r="C32" s="1738"/>
      <c r="D32" s="1738"/>
      <c r="E32" s="1738"/>
      <c r="F32" s="1738"/>
      <c r="G32" s="1739"/>
      <c r="H32" s="947" t="s">
        <v>1034</v>
      </c>
      <c r="I32" s="1745"/>
      <c r="J32" s="1745"/>
      <c r="K32" s="1745"/>
      <c r="L32" s="1745"/>
      <c r="M32" s="1746"/>
      <c r="N32" s="1747" t="str">
        <f>IF(ISBLANK(VLOOKUP("専任取引士"&amp;ROUNDUP(ROW($A32)/11,0),sentori,4,FALSE)),"",VLOOKUP("専任取引士"&amp;ROUNDUP(ROW($A32)/11,0),sentori,4,FALSE))</f>
        <v/>
      </c>
      <c r="O32" s="1748"/>
      <c r="P32" s="1748"/>
      <c r="Q32" s="1748"/>
      <c r="R32" s="1748"/>
      <c r="S32" s="1748"/>
      <c r="T32" s="1748"/>
      <c r="U32" s="1748"/>
      <c r="V32" s="1748"/>
      <c r="W32" s="1748"/>
      <c r="X32" s="1748"/>
      <c r="Y32" s="1748"/>
      <c r="Z32" s="1748"/>
      <c r="AA32" s="1748"/>
      <c r="AB32" s="1748"/>
      <c r="AC32" s="1748"/>
      <c r="AD32" s="1749"/>
      <c r="AE32" s="1751" t="s">
        <v>1098</v>
      </c>
      <c r="AF32" s="1752"/>
      <c r="AG32" s="959" t="s">
        <v>1499</v>
      </c>
      <c r="AH32" s="960"/>
      <c r="AI32" s="960"/>
      <c r="AJ32" s="960"/>
      <c r="AK32" s="1780" t="str">
        <f>IF(ISBLANK(VLOOKUP("専任取引士"&amp;ROUNDUP(ROW($A32)/11,0),sentori,8,FALSE)),"",TEXT(VLOOKUP("専任取引士"&amp;ROUNDUP(ROW($A32)/11,0),sentori,8,FALSE),"e"))</f>
        <v/>
      </c>
      <c r="AL32" s="1780"/>
      <c r="AM32" s="1780"/>
      <c r="AN32" s="1780"/>
      <c r="AO32" s="1734" t="s">
        <v>542</v>
      </c>
      <c r="AP32" s="1734"/>
      <c r="AQ32" s="1780" t="str">
        <f>IF(ISBLANK(VLOOKUP("専任取引士"&amp;ROUNDUP(ROW($A32)/11,0),sentori,8,FALSE)),"",MONTH(VLOOKUP("専任取引士"&amp;ROUNDUP(ROW($A32)/11,0),sentori,8,FALSE)))</f>
        <v/>
      </c>
      <c r="AR32" s="1780"/>
      <c r="AS32" s="1734" t="s">
        <v>543</v>
      </c>
      <c r="AT32" s="1735"/>
      <c r="AU32" s="1780" t="str">
        <f>IF(ISBLANK(VLOOKUP("専任取引士"&amp;ROUNDUP(ROW($A32)/11,0),sentori,8,FALSE)),"",DAY(VLOOKUP("専任取引士"&amp;ROUNDUP(ROW($A32)/11,0),sentori,8,FALSE)))</f>
        <v/>
      </c>
      <c r="AV32" s="1780"/>
      <c r="AW32" s="1734" t="s">
        <v>545</v>
      </c>
      <c r="AX32" s="1734"/>
      <c r="AY32" s="1757" t="s">
        <v>400</v>
      </c>
      <c r="AZ32" s="1758" t="str">
        <f>LEFT(VLOOKUP("専任取引士1",sentori,7,FALSE),1)</f>
        <v/>
      </c>
      <c r="BA32" s="1669" t="s">
        <v>1499</v>
      </c>
      <c r="BB32" s="1671"/>
      <c r="DU32" s="431"/>
      <c r="DV32" s="205" t="s">
        <v>700</v>
      </c>
      <c r="DW32" s="205" t="s">
        <v>1430</v>
      </c>
      <c r="EA32" s="205" t="s">
        <v>697</v>
      </c>
    </row>
    <row r="33" spans="1:131" ht="11.25" customHeight="1">
      <c r="A33" s="1740"/>
      <c r="B33" s="523"/>
      <c r="C33" s="523"/>
      <c r="D33" s="523"/>
      <c r="E33" s="523"/>
      <c r="F33" s="523"/>
      <c r="G33" s="1741"/>
      <c r="H33" s="1656"/>
      <c r="I33" s="1657"/>
      <c r="J33" s="1657"/>
      <c r="K33" s="1657"/>
      <c r="L33" s="1657"/>
      <c r="M33" s="1658"/>
      <c r="N33" s="1750"/>
      <c r="O33" s="1154"/>
      <c r="P33" s="1154"/>
      <c r="Q33" s="1154"/>
      <c r="R33" s="1154"/>
      <c r="S33" s="1154"/>
      <c r="T33" s="1154"/>
      <c r="U33" s="1154"/>
      <c r="V33" s="1154"/>
      <c r="W33" s="1154"/>
      <c r="X33" s="1154"/>
      <c r="Y33" s="1154"/>
      <c r="Z33" s="1154"/>
      <c r="AA33" s="1154"/>
      <c r="AB33" s="1154"/>
      <c r="AC33" s="1154"/>
      <c r="AD33" s="1155"/>
      <c r="AE33" s="1753"/>
      <c r="AF33" s="1754"/>
      <c r="AG33" s="961"/>
      <c r="AH33" s="962"/>
      <c r="AI33" s="962"/>
      <c r="AJ33" s="962"/>
      <c r="AK33" s="1781"/>
      <c r="AL33" s="1781"/>
      <c r="AM33" s="1781"/>
      <c r="AN33" s="1781"/>
      <c r="AO33" s="1198"/>
      <c r="AP33" s="1198"/>
      <c r="AQ33" s="1781"/>
      <c r="AR33" s="1781"/>
      <c r="AS33" s="1217"/>
      <c r="AT33" s="1217"/>
      <c r="AU33" s="1781"/>
      <c r="AV33" s="1781"/>
      <c r="AW33" s="1198"/>
      <c r="AX33" s="1198"/>
      <c r="AY33" s="1759"/>
      <c r="AZ33" s="1760"/>
      <c r="BA33" s="1672"/>
      <c r="BB33" s="1674"/>
      <c r="DU33" s="431"/>
      <c r="DV33" s="205" t="s">
        <v>702</v>
      </c>
      <c r="DW33" s="205" t="s">
        <v>1431</v>
      </c>
      <c r="EA33" s="205" t="s">
        <v>700</v>
      </c>
    </row>
    <row r="34" spans="1:131" ht="11.25" customHeight="1">
      <c r="A34" s="1740"/>
      <c r="B34" s="523"/>
      <c r="C34" s="523"/>
      <c r="D34" s="523"/>
      <c r="E34" s="523"/>
      <c r="F34" s="523"/>
      <c r="G34" s="1741"/>
      <c r="H34" s="832" t="s">
        <v>1079</v>
      </c>
      <c r="I34" s="1691"/>
      <c r="J34" s="1691"/>
      <c r="K34" s="1691"/>
      <c r="L34" s="1691"/>
      <c r="M34" s="1692"/>
      <c r="N34" s="1765" t="str">
        <f>IF(ISBLANK(VLOOKUP("専任取引士"&amp;ROUNDUP(ROW($A32)/11,0),sentori,3,FALSE)),"",VLOOKUP("専任取引士"&amp;ROUNDUP(ROW($A32)/11,0),sentori,3,FALSE))</f>
        <v/>
      </c>
      <c r="O34" s="1766"/>
      <c r="P34" s="1766"/>
      <c r="Q34" s="1766"/>
      <c r="R34" s="1766"/>
      <c r="S34" s="1766"/>
      <c r="T34" s="1766"/>
      <c r="U34" s="1766"/>
      <c r="V34" s="1766"/>
      <c r="W34" s="1766"/>
      <c r="X34" s="1766"/>
      <c r="Y34" s="1766"/>
      <c r="Z34" s="1766"/>
      <c r="AA34" s="1766"/>
      <c r="AB34" s="1766"/>
      <c r="AC34" s="1766"/>
      <c r="AD34" s="1767"/>
      <c r="AE34" s="1755"/>
      <c r="AF34" s="1756"/>
      <c r="AG34" s="963"/>
      <c r="AH34" s="964"/>
      <c r="AI34" s="964"/>
      <c r="AJ34" s="964"/>
      <c r="AK34" s="1778"/>
      <c r="AL34" s="1778"/>
      <c r="AM34" s="1778"/>
      <c r="AN34" s="1778"/>
      <c r="AO34" s="1772"/>
      <c r="AP34" s="1772"/>
      <c r="AQ34" s="1778"/>
      <c r="AR34" s="1778"/>
      <c r="AS34" s="1782"/>
      <c r="AT34" s="1782"/>
      <c r="AU34" s="1778"/>
      <c r="AV34" s="1778"/>
      <c r="AW34" s="1772"/>
      <c r="AX34" s="1772"/>
      <c r="AY34" s="1759"/>
      <c r="AZ34" s="1760"/>
      <c r="BA34" s="1672"/>
      <c r="BB34" s="1674"/>
      <c r="DU34" s="431"/>
      <c r="DV34" s="205" t="s">
        <v>704</v>
      </c>
      <c r="DW34" s="205" t="s">
        <v>1432</v>
      </c>
      <c r="EA34" s="205" t="s">
        <v>702</v>
      </c>
    </row>
    <row r="35" spans="1:131" ht="11.25" customHeight="1">
      <c r="A35" s="1740"/>
      <c r="B35" s="523"/>
      <c r="C35" s="523"/>
      <c r="D35" s="523"/>
      <c r="E35" s="523"/>
      <c r="F35" s="523"/>
      <c r="G35" s="1741"/>
      <c r="H35" s="1693"/>
      <c r="I35" s="1691"/>
      <c r="J35" s="1691"/>
      <c r="K35" s="1691"/>
      <c r="L35" s="1691"/>
      <c r="M35" s="1692"/>
      <c r="N35" s="1768"/>
      <c r="O35" s="1152"/>
      <c r="P35" s="1152"/>
      <c r="Q35" s="1152"/>
      <c r="R35" s="1152"/>
      <c r="S35" s="1152"/>
      <c r="T35" s="1152"/>
      <c r="U35" s="1152"/>
      <c r="V35" s="1152"/>
      <c r="W35" s="1152"/>
      <c r="X35" s="1152"/>
      <c r="Y35" s="1152"/>
      <c r="Z35" s="1152"/>
      <c r="AA35" s="1152"/>
      <c r="AB35" s="1152"/>
      <c r="AC35" s="1152"/>
      <c r="AD35" s="1153"/>
      <c r="AE35" s="790" t="s">
        <v>1099</v>
      </c>
      <c r="AF35" s="1769"/>
      <c r="AG35" s="1770"/>
      <c r="AH35" s="1774" t="str">
        <f>VLOOKUP("専任取引士"&amp;ROUNDUP(ROW($A32)/11,0),sentori,19,FALSE)&amp;""</f>
        <v/>
      </c>
      <c r="AI35" s="1775"/>
      <c r="AJ35" s="1775"/>
      <c r="AK35" s="1775"/>
      <c r="AL35" s="1775"/>
      <c r="AM35" s="1775"/>
      <c r="AN35" s="1775"/>
      <c r="AO35" s="1775"/>
      <c r="AP35" s="1775"/>
      <c r="AQ35" s="1775"/>
      <c r="AR35" s="1775"/>
      <c r="AS35" s="1775"/>
      <c r="AT35" s="1775"/>
      <c r="AU35" s="1775"/>
      <c r="AV35" s="1775"/>
      <c r="AW35" s="1775"/>
      <c r="AX35" s="1776"/>
      <c r="AY35" s="1759"/>
      <c r="AZ35" s="1760"/>
      <c r="BA35" s="1672"/>
      <c r="BB35" s="1674"/>
      <c r="DU35" s="431"/>
      <c r="DV35" s="205" t="s">
        <v>706</v>
      </c>
      <c r="DW35" s="205" t="s">
        <v>1433</v>
      </c>
      <c r="EA35" s="205" t="s">
        <v>704</v>
      </c>
    </row>
    <row r="36" spans="1:131" ht="11.25" customHeight="1">
      <c r="A36" s="1740"/>
      <c r="B36" s="523"/>
      <c r="C36" s="523"/>
      <c r="D36" s="523"/>
      <c r="E36" s="523"/>
      <c r="F36" s="523"/>
      <c r="G36" s="1741"/>
      <c r="H36" s="1693"/>
      <c r="I36" s="1691"/>
      <c r="J36" s="1691"/>
      <c r="K36" s="1691"/>
      <c r="L36" s="1691"/>
      <c r="M36" s="1692"/>
      <c r="N36" s="1750"/>
      <c r="O36" s="1154"/>
      <c r="P36" s="1154"/>
      <c r="Q36" s="1154"/>
      <c r="R36" s="1154"/>
      <c r="S36" s="1154"/>
      <c r="T36" s="1154"/>
      <c r="U36" s="1154"/>
      <c r="V36" s="1154"/>
      <c r="W36" s="1154"/>
      <c r="X36" s="1154"/>
      <c r="Y36" s="1154"/>
      <c r="Z36" s="1154"/>
      <c r="AA36" s="1154"/>
      <c r="AB36" s="1154"/>
      <c r="AC36" s="1154"/>
      <c r="AD36" s="1155"/>
      <c r="AE36" s="1771"/>
      <c r="AF36" s="1772"/>
      <c r="AG36" s="1773"/>
      <c r="AH36" s="1777"/>
      <c r="AI36" s="1778"/>
      <c r="AJ36" s="1778"/>
      <c r="AK36" s="1778"/>
      <c r="AL36" s="1778"/>
      <c r="AM36" s="1778"/>
      <c r="AN36" s="1778"/>
      <c r="AO36" s="1778"/>
      <c r="AP36" s="1778"/>
      <c r="AQ36" s="1778"/>
      <c r="AR36" s="1778"/>
      <c r="AS36" s="1778"/>
      <c r="AT36" s="1778"/>
      <c r="AU36" s="1778"/>
      <c r="AV36" s="1778"/>
      <c r="AW36" s="1778"/>
      <c r="AX36" s="1779"/>
      <c r="AY36" s="1761"/>
      <c r="AZ36" s="1762"/>
      <c r="BA36" s="1675"/>
      <c r="BB36" s="1677"/>
      <c r="DU36" s="431"/>
      <c r="DV36" s="205" t="s">
        <v>708</v>
      </c>
      <c r="DW36" s="205" t="s">
        <v>1434</v>
      </c>
      <c r="EA36" s="205" t="s">
        <v>706</v>
      </c>
    </row>
    <row r="37" spans="1:131" ht="11.25" customHeight="1">
      <c r="A37" s="1740"/>
      <c r="B37" s="523"/>
      <c r="C37" s="523"/>
      <c r="D37" s="523"/>
      <c r="E37" s="523"/>
      <c r="F37" s="523"/>
      <c r="G37" s="1741"/>
      <c r="H37" s="832" t="s">
        <v>1084</v>
      </c>
      <c r="I37" s="1691"/>
      <c r="J37" s="1691"/>
      <c r="K37" s="1691"/>
      <c r="L37" s="1691"/>
      <c r="M37" s="1692"/>
      <c r="N37" s="1783" t="s">
        <v>1425</v>
      </c>
      <c r="O37" s="1784"/>
      <c r="P37" s="1785" t="str">
        <f>VLOOKUP("専任取引士"&amp;ROUNDUP(ROW($A32)/11,0),sentori,12,FALSE)&amp;""</f>
        <v/>
      </c>
      <c r="Q37" s="1785"/>
      <c r="R37" s="1785"/>
      <c r="S37" s="1785"/>
      <c r="T37" s="1785"/>
      <c r="U37" s="1785"/>
      <c r="V37" s="1785"/>
      <c r="W37" s="1785"/>
      <c r="X37" s="1785"/>
      <c r="Y37" s="1785"/>
      <c r="Z37" s="1769"/>
      <c r="AA37" s="1769"/>
      <c r="AB37" s="1769"/>
      <c r="AC37" s="1769"/>
      <c r="AD37" s="1769"/>
      <c r="AE37" s="1769"/>
      <c r="AF37" s="1769"/>
      <c r="AG37" s="1769"/>
      <c r="AH37" s="1769"/>
      <c r="AI37" s="1769"/>
      <c r="AJ37" s="1769"/>
      <c r="AK37" s="1769"/>
      <c r="AL37" s="1769"/>
      <c r="AM37" s="1769"/>
      <c r="AN37" s="1769"/>
      <c r="AO37" s="1769"/>
      <c r="AP37" s="1769"/>
      <c r="AQ37" s="1769"/>
      <c r="AR37" s="1769"/>
      <c r="AS37" s="1769"/>
      <c r="AT37" s="1769"/>
      <c r="AU37" s="1769"/>
      <c r="AV37" s="1769"/>
      <c r="AW37" s="1769"/>
      <c r="AX37" s="1769"/>
      <c r="AY37" s="1769"/>
      <c r="AZ37" s="1769"/>
      <c r="BA37" s="1769"/>
      <c r="BB37" s="1786"/>
      <c r="DU37" s="432"/>
      <c r="DV37" s="205" t="s">
        <v>710</v>
      </c>
      <c r="DW37" s="205" t="s">
        <v>1435</v>
      </c>
      <c r="EA37" s="205" t="s">
        <v>708</v>
      </c>
    </row>
    <row r="38" spans="1:131" ht="11.25" customHeight="1">
      <c r="A38" s="1740"/>
      <c r="B38" s="523"/>
      <c r="C38" s="523"/>
      <c r="D38" s="523"/>
      <c r="E38" s="523"/>
      <c r="F38" s="523"/>
      <c r="G38" s="1741"/>
      <c r="H38" s="1693"/>
      <c r="I38" s="1691"/>
      <c r="J38" s="1691"/>
      <c r="K38" s="1691"/>
      <c r="L38" s="1691"/>
      <c r="M38" s="1692"/>
      <c r="N38" s="1768"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2"/>
      <c r="AS38" s="1152"/>
      <c r="AT38" s="1152"/>
      <c r="AU38" s="1152"/>
      <c r="AV38" s="1152"/>
      <c r="AW38" s="1152"/>
      <c r="AX38" s="1152"/>
      <c r="AY38" s="1152"/>
      <c r="AZ38" s="1152"/>
      <c r="BA38" s="1152"/>
      <c r="BB38" s="1787"/>
      <c r="DU38" s="432"/>
      <c r="DV38" s="205" t="s">
        <v>712</v>
      </c>
      <c r="DW38" s="205" t="s">
        <v>1436</v>
      </c>
      <c r="EA38" s="205" t="s">
        <v>710</v>
      </c>
    </row>
    <row r="39" spans="1:131" ht="11.25" customHeight="1">
      <c r="A39" s="1740"/>
      <c r="B39" s="523"/>
      <c r="C39" s="523"/>
      <c r="D39" s="523"/>
      <c r="E39" s="523"/>
      <c r="F39" s="523"/>
      <c r="G39" s="1741"/>
      <c r="H39" s="1801"/>
      <c r="I39" s="804"/>
      <c r="J39" s="804"/>
      <c r="K39" s="804"/>
      <c r="L39" s="804"/>
      <c r="M39" s="1763"/>
      <c r="N39" s="1768"/>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787"/>
      <c r="DU39" s="431"/>
      <c r="DV39" s="205" t="s">
        <v>714</v>
      </c>
      <c r="DW39" s="205" t="s">
        <v>1437</v>
      </c>
      <c r="EA39" s="205" t="s">
        <v>712</v>
      </c>
    </row>
    <row r="40" spans="1:131" ht="11.25" customHeight="1">
      <c r="A40" s="1740"/>
      <c r="B40" s="523"/>
      <c r="C40" s="523"/>
      <c r="D40" s="523"/>
      <c r="E40" s="523"/>
      <c r="F40" s="523"/>
      <c r="G40" s="1741"/>
      <c r="H40" s="1693"/>
      <c r="I40" s="1691"/>
      <c r="J40" s="1691"/>
      <c r="K40" s="1691"/>
      <c r="L40" s="1691"/>
      <c r="M40" s="1692"/>
      <c r="N40" s="1750"/>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1154"/>
      <c r="AL40" s="1154"/>
      <c r="AM40" s="1154"/>
      <c r="AN40" s="1154"/>
      <c r="AO40" s="1154"/>
      <c r="AP40" s="1154"/>
      <c r="AQ40" s="1154"/>
      <c r="AR40" s="1154"/>
      <c r="AS40" s="1154"/>
      <c r="AT40" s="1154"/>
      <c r="AU40" s="1154"/>
      <c r="AV40" s="1154"/>
      <c r="AW40" s="1154"/>
      <c r="AX40" s="1154"/>
      <c r="AY40" s="1154"/>
      <c r="AZ40" s="1154"/>
      <c r="BA40" s="1154"/>
      <c r="BB40" s="1788"/>
      <c r="DU40" s="431"/>
      <c r="DV40" s="205" t="s">
        <v>716</v>
      </c>
      <c r="DW40" s="205" t="s">
        <v>1438</v>
      </c>
      <c r="EA40" s="205" t="s">
        <v>714</v>
      </c>
    </row>
    <row r="41" spans="1:131" ht="11.25" customHeight="1">
      <c r="A41" s="1740"/>
      <c r="B41" s="523"/>
      <c r="C41" s="523"/>
      <c r="D41" s="523"/>
      <c r="E41" s="523"/>
      <c r="F41" s="523"/>
      <c r="G41" s="1741"/>
      <c r="H41" s="869" t="s">
        <v>1101</v>
      </c>
      <c r="I41" s="803"/>
      <c r="J41" s="803"/>
      <c r="K41" s="803"/>
      <c r="L41" s="803"/>
      <c r="M41" s="893"/>
      <c r="N41" s="1789" t="s">
        <v>1418</v>
      </c>
      <c r="O41" s="962"/>
      <c r="P41" s="962"/>
      <c r="Q41" s="962"/>
      <c r="R41" s="962"/>
      <c r="S41" s="962"/>
      <c r="T41" s="962"/>
      <c r="U41" s="962"/>
      <c r="V41" s="791" t="s">
        <v>1419</v>
      </c>
      <c r="W41" s="1769" t="s">
        <v>1420</v>
      </c>
      <c r="X41" s="1784"/>
      <c r="Y41" s="1775" t="str">
        <f>IF(ISBLANK(VLOOKUP("専任取引士"&amp;ROUNDUP(ROW($A32)/11,0),sentori,21,FALSE)),"",VLOOKUP("専任取引士"&amp;ROUNDUP(ROW($A32)/11,0),sentori,21,FALSE))</f>
        <v/>
      </c>
      <c r="Z41" s="1775"/>
      <c r="AA41" s="1775"/>
      <c r="AB41" s="1775"/>
      <c r="AC41" s="1775"/>
      <c r="AD41" s="1775"/>
      <c r="AE41" s="1775"/>
      <c r="AF41" s="1775"/>
      <c r="AG41" s="1769" t="s">
        <v>1421</v>
      </c>
      <c r="AH41" s="1793"/>
      <c r="AI41" s="790" t="s">
        <v>1427</v>
      </c>
      <c r="AJ41" s="1769"/>
      <c r="AK41" s="1769"/>
      <c r="AL41" s="1769"/>
      <c r="AM41" s="1770"/>
      <c r="AN41" s="1797" t="s">
        <v>1499</v>
      </c>
      <c r="AO41" s="1798"/>
      <c r="AP41" s="1798"/>
      <c r="AQ41" s="1775" t="str">
        <f>IF(ISBLANK(VLOOKUP("専任取引士"&amp;ROUNDUP(ROW($A32)/11,0),sentori,22,FALSE)),"",TEXT(VLOOKUP("専任取引士"&amp;ROUNDUP(ROW($A32)/11,0),sentori,22,FALSE),"e"))</f>
        <v/>
      </c>
      <c r="AR41" s="1775"/>
      <c r="AS41" s="1769" t="s">
        <v>542</v>
      </c>
      <c r="AT41" s="1769"/>
      <c r="AU41" s="1775" t="str">
        <f>IF(ISBLANK(VLOOKUP("専任取引士"&amp;ROUNDUP(ROW($A32)/11,0),sentori,22,FALSE)),"",MONTH(VLOOKUP("専任取引士"&amp;ROUNDUP(ROW($A32)/11,0),sentori,22,FALSE)))</f>
        <v/>
      </c>
      <c r="AV41" s="1775"/>
      <c r="AW41" s="1769" t="s">
        <v>543</v>
      </c>
      <c r="AX41" s="1769"/>
      <c r="AY41" s="1775" t="str">
        <f>IF(ISBLANK(VLOOKUP("専任取引士"&amp;ROUNDUP(ROW($A32)/11,0),sentori,22,FALSE)),"",DAY(VLOOKUP("専任取引士"&amp;ROUNDUP(ROW($A32)/11,0),sentori,22,FALSE)))</f>
        <v/>
      </c>
      <c r="AZ41" s="1775"/>
      <c r="BA41" s="1769" t="s">
        <v>545</v>
      </c>
      <c r="BB41" s="1786"/>
      <c r="DU41" s="431"/>
      <c r="DV41" s="205" t="s">
        <v>718</v>
      </c>
      <c r="DW41" s="205" t="s">
        <v>1439</v>
      </c>
      <c r="EA41" s="205" t="s">
        <v>716</v>
      </c>
    </row>
    <row r="42" spans="1:131" ht="11.25" customHeight="1">
      <c r="A42" s="1742"/>
      <c r="B42" s="1743"/>
      <c r="C42" s="1743"/>
      <c r="D42" s="1743"/>
      <c r="E42" s="1743"/>
      <c r="F42" s="1743"/>
      <c r="G42" s="1744"/>
      <c r="H42" s="832"/>
      <c r="I42" s="833"/>
      <c r="J42" s="833"/>
      <c r="K42" s="833"/>
      <c r="L42" s="833"/>
      <c r="M42" s="834"/>
      <c r="N42" s="1790"/>
      <c r="O42" s="964"/>
      <c r="P42" s="964"/>
      <c r="Q42" s="964"/>
      <c r="R42" s="964"/>
      <c r="S42" s="964"/>
      <c r="T42" s="964"/>
      <c r="U42" s="964"/>
      <c r="V42" s="1791"/>
      <c r="W42" s="1720"/>
      <c r="X42" s="1720"/>
      <c r="Y42" s="1792"/>
      <c r="Z42" s="1792"/>
      <c r="AA42" s="1792"/>
      <c r="AB42" s="1792"/>
      <c r="AC42" s="1792"/>
      <c r="AD42" s="1792"/>
      <c r="AE42" s="1792"/>
      <c r="AF42" s="1792"/>
      <c r="AG42" s="1720"/>
      <c r="AH42" s="1794"/>
      <c r="AI42" s="1795"/>
      <c r="AJ42" s="1711"/>
      <c r="AK42" s="1711"/>
      <c r="AL42" s="1711"/>
      <c r="AM42" s="1796"/>
      <c r="AN42" s="1799"/>
      <c r="AO42" s="1800"/>
      <c r="AP42" s="1800"/>
      <c r="AQ42" s="1792"/>
      <c r="AR42" s="1792"/>
      <c r="AS42" s="1711"/>
      <c r="AT42" s="1711"/>
      <c r="AU42" s="1792"/>
      <c r="AV42" s="1792"/>
      <c r="AW42" s="1711"/>
      <c r="AX42" s="1711"/>
      <c r="AY42" s="1792"/>
      <c r="AZ42" s="1792"/>
      <c r="BA42" s="1711"/>
      <c r="BB42" s="1713"/>
      <c r="DU42" s="431"/>
      <c r="DV42" s="205" t="s">
        <v>720</v>
      </c>
      <c r="DW42" s="205" t="s">
        <v>1440</v>
      </c>
      <c r="EA42" s="205" t="s">
        <v>718</v>
      </c>
    </row>
    <row r="43" spans="1:131" ht="11.25" customHeight="1">
      <c r="A43" s="922" t="s">
        <v>1424</v>
      </c>
      <c r="B43" s="1738"/>
      <c r="C43" s="1738"/>
      <c r="D43" s="1738"/>
      <c r="E43" s="1738"/>
      <c r="F43" s="1738"/>
      <c r="G43" s="1739"/>
      <c r="H43" s="947" t="s">
        <v>1034</v>
      </c>
      <c r="I43" s="1745"/>
      <c r="J43" s="1745"/>
      <c r="K43" s="1745"/>
      <c r="L43" s="1745"/>
      <c r="M43" s="1746"/>
      <c r="N43" s="1747" t="str">
        <f>IF(ISBLANK(VLOOKUP("専任取引士"&amp;ROUNDUP(ROW($A43)/11,0),sentori,4,FALSE)),"",VLOOKUP("専任取引士"&amp;ROUNDUP(ROW($A43)/11,0),sentori,4,FALSE))</f>
        <v/>
      </c>
      <c r="O43" s="1748"/>
      <c r="P43" s="1748"/>
      <c r="Q43" s="1748"/>
      <c r="R43" s="1748"/>
      <c r="S43" s="1748"/>
      <c r="T43" s="1748"/>
      <c r="U43" s="1748"/>
      <c r="V43" s="1748"/>
      <c r="W43" s="1748"/>
      <c r="X43" s="1748"/>
      <c r="Y43" s="1748"/>
      <c r="Z43" s="1748"/>
      <c r="AA43" s="1748"/>
      <c r="AB43" s="1748"/>
      <c r="AC43" s="1748"/>
      <c r="AD43" s="1749"/>
      <c r="AE43" s="1751" t="s">
        <v>1098</v>
      </c>
      <c r="AF43" s="1752"/>
      <c r="AG43" s="959" t="s">
        <v>1499</v>
      </c>
      <c r="AH43" s="960"/>
      <c r="AI43" s="960"/>
      <c r="AJ43" s="960"/>
      <c r="AK43" s="1780" t="str">
        <f>IF(ISBLANK(VLOOKUP("専任取引士"&amp;ROUNDUP(ROW($A43)/11,0),sentori,8,FALSE)),"",TEXT(VLOOKUP("専任取引士"&amp;ROUNDUP(ROW($A43)/11,0),sentori,8,FALSE),"e"))</f>
        <v/>
      </c>
      <c r="AL43" s="1780"/>
      <c r="AM43" s="1780"/>
      <c r="AN43" s="1780"/>
      <c r="AO43" s="1734" t="s">
        <v>542</v>
      </c>
      <c r="AP43" s="1734"/>
      <c r="AQ43" s="1780" t="str">
        <f>IF(ISBLANK(VLOOKUP("専任取引士"&amp;ROUNDUP(ROW($A43)/11,0),sentori,8,FALSE)),"",MONTH(VLOOKUP("専任取引士"&amp;ROUNDUP(ROW($A43)/11,0),sentori,8,FALSE)))</f>
        <v/>
      </c>
      <c r="AR43" s="1780"/>
      <c r="AS43" s="1734" t="s">
        <v>543</v>
      </c>
      <c r="AT43" s="1735"/>
      <c r="AU43" s="1780" t="str">
        <f>IF(ISBLANK(VLOOKUP("専任取引士"&amp;ROUNDUP(ROW($A43)/11,0),sentori,8,FALSE)),"",DAY(VLOOKUP("専任取引士"&amp;ROUNDUP(ROW($A43)/11,0),sentori,8,FALSE)))</f>
        <v/>
      </c>
      <c r="AV43" s="1780"/>
      <c r="AW43" s="1734" t="s">
        <v>545</v>
      </c>
      <c r="AX43" s="1734"/>
      <c r="AY43" s="1757" t="s">
        <v>400</v>
      </c>
      <c r="AZ43" s="1758" t="str">
        <f>LEFT(VLOOKUP("専任取引士1",sentori,7,FALSE),1)</f>
        <v/>
      </c>
      <c r="BA43" s="1669" t="s">
        <v>1499</v>
      </c>
      <c r="BB43" s="1671"/>
      <c r="DU43" s="431"/>
      <c r="DV43" s="205" t="s">
        <v>722</v>
      </c>
      <c r="DW43" s="205" t="s">
        <v>1441</v>
      </c>
      <c r="EA43" s="205" t="s">
        <v>720</v>
      </c>
    </row>
    <row r="44" spans="1:131" ht="11.25" customHeight="1">
      <c r="A44" s="1740"/>
      <c r="B44" s="523"/>
      <c r="C44" s="523"/>
      <c r="D44" s="523"/>
      <c r="E44" s="523"/>
      <c r="F44" s="523"/>
      <c r="G44" s="1741"/>
      <c r="H44" s="1656"/>
      <c r="I44" s="1657"/>
      <c r="J44" s="1657"/>
      <c r="K44" s="1657"/>
      <c r="L44" s="1657"/>
      <c r="M44" s="1658"/>
      <c r="N44" s="1750"/>
      <c r="O44" s="1154"/>
      <c r="P44" s="1154"/>
      <c r="Q44" s="1154"/>
      <c r="R44" s="1154"/>
      <c r="S44" s="1154"/>
      <c r="T44" s="1154"/>
      <c r="U44" s="1154"/>
      <c r="V44" s="1154"/>
      <c r="W44" s="1154"/>
      <c r="X44" s="1154"/>
      <c r="Y44" s="1154"/>
      <c r="Z44" s="1154"/>
      <c r="AA44" s="1154"/>
      <c r="AB44" s="1154"/>
      <c r="AC44" s="1154"/>
      <c r="AD44" s="1155"/>
      <c r="AE44" s="1753"/>
      <c r="AF44" s="1754"/>
      <c r="AG44" s="961"/>
      <c r="AH44" s="962"/>
      <c r="AI44" s="962"/>
      <c r="AJ44" s="962"/>
      <c r="AK44" s="1781"/>
      <c r="AL44" s="1781"/>
      <c r="AM44" s="1781"/>
      <c r="AN44" s="1781"/>
      <c r="AO44" s="1198"/>
      <c r="AP44" s="1198"/>
      <c r="AQ44" s="1781"/>
      <c r="AR44" s="1781"/>
      <c r="AS44" s="1217"/>
      <c r="AT44" s="1217"/>
      <c r="AU44" s="1781"/>
      <c r="AV44" s="1781"/>
      <c r="AW44" s="1198"/>
      <c r="AX44" s="1198"/>
      <c r="AY44" s="1759"/>
      <c r="AZ44" s="1760"/>
      <c r="BA44" s="1672"/>
      <c r="BB44" s="1674"/>
      <c r="DU44" s="431"/>
      <c r="DV44" s="205" t="s">
        <v>724</v>
      </c>
      <c r="DW44" s="205" t="s">
        <v>1442</v>
      </c>
      <c r="EA44" s="205" t="s">
        <v>722</v>
      </c>
    </row>
    <row r="45" spans="1:131" ht="11.25" customHeight="1">
      <c r="A45" s="1740"/>
      <c r="B45" s="523"/>
      <c r="C45" s="523"/>
      <c r="D45" s="523"/>
      <c r="E45" s="523"/>
      <c r="F45" s="523"/>
      <c r="G45" s="1741"/>
      <c r="H45" s="832" t="s">
        <v>1079</v>
      </c>
      <c r="I45" s="1691"/>
      <c r="J45" s="1691"/>
      <c r="K45" s="1691"/>
      <c r="L45" s="1691"/>
      <c r="M45" s="1692"/>
      <c r="N45" s="1765" t="str">
        <f>IF(ISBLANK(VLOOKUP("専任取引士"&amp;ROUNDUP(ROW($A43)/11,0),sentori,3,FALSE)),"",VLOOKUP("専任取引士"&amp;ROUNDUP(ROW($A43)/11,0),sentori,3,FALSE))</f>
        <v/>
      </c>
      <c r="O45" s="1766"/>
      <c r="P45" s="1766"/>
      <c r="Q45" s="1766"/>
      <c r="R45" s="1766"/>
      <c r="S45" s="1766"/>
      <c r="T45" s="1766"/>
      <c r="U45" s="1766"/>
      <c r="V45" s="1766"/>
      <c r="W45" s="1766"/>
      <c r="X45" s="1766"/>
      <c r="Y45" s="1766"/>
      <c r="Z45" s="1766"/>
      <c r="AA45" s="1766"/>
      <c r="AB45" s="1766"/>
      <c r="AC45" s="1766"/>
      <c r="AD45" s="1767"/>
      <c r="AE45" s="1755"/>
      <c r="AF45" s="1756"/>
      <c r="AG45" s="963"/>
      <c r="AH45" s="964"/>
      <c r="AI45" s="964"/>
      <c r="AJ45" s="964"/>
      <c r="AK45" s="1778"/>
      <c r="AL45" s="1778"/>
      <c r="AM45" s="1778"/>
      <c r="AN45" s="1778"/>
      <c r="AO45" s="1772"/>
      <c r="AP45" s="1772"/>
      <c r="AQ45" s="1778"/>
      <c r="AR45" s="1778"/>
      <c r="AS45" s="1782"/>
      <c r="AT45" s="1782"/>
      <c r="AU45" s="1778"/>
      <c r="AV45" s="1778"/>
      <c r="AW45" s="1772"/>
      <c r="AX45" s="1772"/>
      <c r="AY45" s="1759"/>
      <c r="AZ45" s="1760"/>
      <c r="BA45" s="1672"/>
      <c r="BB45" s="1674"/>
      <c r="DU45" s="431"/>
      <c r="DV45" s="205" t="s">
        <v>726</v>
      </c>
      <c r="DW45" s="205" t="s">
        <v>1443</v>
      </c>
      <c r="EA45" s="205" t="s">
        <v>724</v>
      </c>
    </row>
    <row r="46" spans="1:131" ht="11.25" customHeight="1">
      <c r="A46" s="1740"/>
      <c r="B46" s="523"/>
      <c r="C46" s="523"/>
      <c r="D46" s="523"/>
      <c r="E46" s="523"/>
      <c r="F46" s="523"/>
      <c r="G46" s="1741"/>
      <c r="H46" s="1693"/>
      <c r="I46" s="1691"/>
      <c r="J46" s="1691"/>
      <c r="K46" s="1691"/>
      <c r="L46" s="1691"/>
      <c r="M46" s="1692"/>
      <c r="N46" s="1768"/>
      <c r="O46" s="1152"/>
      <c r="P46" s="1152"/>
      <c r="Q46" s="1152"/>
      <c r="R46" s="1152"/>
      <c r="S46" s="1152"/>
      <c r="T46" s="1152"/>
      <c r="U46" s="1152"/>
      <c r="V46" s="1152"/>
      <c r="W46" s="1152"/>
      <c r="X46" s="1152"/>
      <c r="Y46" s="1152"/>
      <c r="Z46" s="1152"/>
      <c r="AA46" s="1152"/>
      <c r="AB46" s="1152"/>
      <c r="AC46" s="1152"/>
      <c r="AD46" s="1153"/>
      <c r="AE46" s="790" t="s">
        <v>1099</v>
      </c>
      <c r="AF46" s="1769"/>
      <c r="AG46" s="1770"/>
      <c r="AH46" s="1774" t="str">
        <f>VLOOKUP("専任取引士"&amp;ROUNDUP(ROW($A43)/11,0),sentori,19,FALSE)&amp;""</f>
        <v/>
      </c>
      <c r="AI46" s="1775"/>
      <c r="AJ46" s="1775"/>
      <c r="AK46" s="1775"/>
      <c r="AL46" s="1775"/>
      <c r="AM46" s="1775"/>
      <c r="AN46" s="1775"/>
      <c r="AO46" s="1775"/>
      <c r="AP46" s="1775"/>
      <c r="AQ46" s="1775"/>
      <c r="AR46" s="1775"/>
      <c r="AS46" s="1775"/>
      <c r="AT46" s="1775"/>
      <c r="AU46" s="1775"/>
      <c r="AV46" s="1775"/>
      <c r="AW46" s="1775"/>
      <c r="AX46" s="1776"/>
      <c r="AY46" s="1759"/>
      <c r="AZ46" s="1760"/>
      <c r="BA46" s="1672"/>
      <c r="BB46" s="1674"/>
      <c r="DU46" s="431"/>
      <c r="DV46" s="205" t="s">
        <v>728</v>
      </c>
      <c r="DW46" s="205" t="s">
        <v>1444</v>
      </c>
      <c r="EA46" s="205" t="s">
        <v>726</v>
      </c>
    </row>
    <row r="47" spans="1:131" ht="11.25" customHeight="1">
      <c r="A47" s="1740"/>
      <c r="B47" s="523"/>
      <c r="C47" s="523"/>
      <c r="D47" s="523"/>
      <c r="E47" s="523"/>
      <c r="F47" s="523"/>
      <c r="G47" s="1741"/>
      <c r="H47" s="1693"/>
      <c r="I47" s="1691"/>
      <c r="J47" s="1691"/>
      <c r="K47" s="1691"/>
      <c r="L47" s="1691"/>
      <c r="M47" s="1692"/>
      <c r="N47" s="1750"/>
      <c r="O47" s="1154"/>
      <c r="P47" s="1154"/>
      <c r="Q47" s="1154"/>
      <c r="R47" s="1154"/>
      <c r="S47" s="1154"/>
      <c r="T47" s="1154"/>
      <c r="U47" s="1154"/>
      <c r="V47" s="1154"/>
      <c r="W47" s="1154"/>
      <c r="X47" s="1154"/>
      <c r="Y47" s="1154"/>
      <c r="Z47" s="1154"/>
      <c r="AA47" s="1154"/>
      <c r="AB47" s="1154"/>
      <c r="AC47" s="1154"/>
      <c r="AD47" s="1155"/>
      <c r="AE47" s="1771"/>
      <c r="AF47" s="1772"/>
      <c r="AG47" s="1773"/>
      <c r="AH47" s="1777"/>
      <c r="AI47" s="1778"/>
      <c r="AJ47" s="1778"/>
      <c r="AK47" s="1778"/>
      <c r="AL47" s="1778"/>
      <c r="AM47" s="1778"/>
      <c r="AN47" s="1778"/>
      <c r="AO47" s="1778"/>
      <c r="AP47" s="1778"/>
      <c r="AQ47" s="1778"/>
      <c r="AR47" s="1778"/>
      <c r="AS47" s="1778"/>
      <c r="AT47" s="1778"/>
      <c r="AU47" s="1778"/>
      <c r="AV47" s="1778"/>
      <c r="AW47" s="1778"/>
      <c r="AX47" s="1779"/>
      <c r="AY47" s="1761"/>
      <c r="AZ47" s="1762"/>
      <c r="BA47" s="1675"/>
      <c r="BB47" s="1677"/>
      <c r="DU47" s="431"/>
      <c r="DV47" s="205" t="s">
        <v>730</v>
      </c>
      <c r="DW47" s="205" t="s">
        <v>1445</v>
      </c>
      <c r="EA47" s="205" t="s">
        <v>728</v>
      </c>
    </row>
    <row r="48" spans="1:131" ht="11.25" customHeight="1">
      <c r="A48" s="1740"/>
      <c r="B48" s="523"/>
      <c r="C48" s="523"/>
      <c r="D48" s="523"/>
      <c r="E48" s="523"/>
      <c r="F48" s="523"/>
      <c r="G48" s="1741"/>
      <c r="H48" s="832" t="s">
        <v>1084</v>
      </c>
      <c r="I48" s="1691"/>
      <c r="J48" s="1691"/>
      <c r="K48" s="1691"/>
      <c r="L48" s="1691"/>
      <c r="M48" s="1692"/>
      <c r="N48" s="1783" t="s">
        <v>1425</v>
      </c>
      <c r="O48" s="1784"/>
      <c r="P48" s="1785" t="str">
        <f>VLOOKUP("専任取引士"&amp;ROUNDUP(ROW($A43)/11,0),sentori,12,FALSE)&amp;""</f>
        <v/>
      </c>
      <c r="Q48" s="1785"/>
      <c r="R48" s="1785"/>
      <c r="S48" s="1785"/>
      <c r="T48" s="1785"/>
      <c r="U48" s="1785"/>
      <c r="V48" s="1785"/>
      <c r="W48" s="1785"/>
      <c r="X48" s="1785"/>
      <c r="Y48" s="1785"/>
      <c r="Z48" s="1769"/>
      <c r="AA48" s="1769"/>
      <c r="AB48" s="1769"/>
      <c r="AC48" s="1769"/>
      <c r="AD48" s="1769"/>
      <c r="AE48" s="1769"/>
      <c r="AF48" s="1769"/>
      <c r="AG48" s="1769"/>
      <c r="AH48" s="1769"/>
      <c r="AI48" s="1769"/>
      <c r="AJ48" s="1769"/>
      <c r="AK48" s="1769"/>
      <c r="AL48" s="1769"/>
      <c r="AM48" s="1769"/>
      <c r="AN48" s="1769"/>
      <c r="AO48" s="1769"/>
      <c r="AP48" s="1769"/>
      <c r="AQ48" s="1769"/>
      <c r="AR48" s="1769"/>
      <c r="AS48" s="1769"/>
      <c r="AT48" s="1769"/>
      <c r="AU48" s="1769"/>
      <c r="AV48" s="1769"/>
      <c r="AW48" s="1769"/>
      <c r="AX48" s="1769"/>
      <c r="AY48" s="1769"/>
      <c r="AZ48" s="1769"/>
      <c r="BA48" s="1769"/>
      <c r="BB48" s="1786"/>
      <c r="DU48" s="432"/>
      <c r="DV48" s="205" t="s">
        <v>732</v>
      </c>
      <c r="DW48" s="205" t="s">
        <v>1446</v>
      </c>
      <c r="EA48" s="205" t="s">
        <v>730</v>
      </c>
    </row>
    <row r="49" spans="1:131" ht="11.25" customHeight="1">
      <c r="A49" s="1740"/>
      <c r="B49" s="523"/>
      <c r="C49" s="523"/>
      <c r="D49" s="523"/>
      <c r="E49" s="523"/>
      <c r="F49" s="523"/>
      <c r="G49" s="1741"/>
      <c r="H49" s="1693"/>
      <c r="I49" s="1691"/>
      <c r="J49" s="1691"/>
      <c r="K49" s="1691"/>
      <c r="L49" s="1691"/>
      <c r="M49" s="1692"/>
      <c r="N49" s="1768"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787"/>
      <c r="DU49" s="432"/>
      <c r="DV49" s="205" t="s">
        <v>734</v>
      </c>
      <c r="DW49" s="205" t="s">
        <v>1447</v>
      </c>
      <c r="EA49" s="205" t="s">
        <v>732</v>
      </c>
    </row>
    <row r="50" spans="1:131" ht="11.25" customHeight="1">
      <c r="A50" s="1740"/>
      <c r="B50" s="523"/>
      <c r="C50" s="523"/>
      <c r="D50" s="523"/>
      <c r="E50" s="523"/>
      <c r="F50" s="523"/>
      <c r="G50" s="1741"/>
      <c r="H50" s="1801"/>
      <c r="I50" s="804"/>
      <c r="J50" s="804"/>
      <c r="K50" s="804"/>
      <c r="L50" s="804"/>
      <c r="M50" s="1763"/>
      <c r="N50" s="1768"/>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787"/>
      <c r="DU50" s="431"/>
      <c r="DV50" s="205" t="s">
        <v>736</v>
      </c>
      <c r="DW50" s="205" t="s">
        <v>1448</v>
      </c>
      <c r="EA50" s="205" t="s">
        <v>734</v>
      </c>
    </row>
    <row r="51" spans="1:131" ht="11.25" customHeight="1">
      <c r="A51" s="1740"/>
      <c r="B51" s="523"/>
      <c r="C51" s="523"/>
      <c r="D51" s="523"/>
      <c r="E51" s="523"/>
      <c r="F51" s="523"/>
      <c r="G51" s="1741"/>
      <c r="H51" s="1693"/>
      <c r="I51" s="1691"/>
      <c r="J51" s="1691"/>
      <c r="K51" s="1691"/>
      <c r="L51" s="1691"/>
      <c r="M51" s="1692"/>
      <c r="N51" s="1750"/>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1154"/>
      <c r="AS51" s="1154"/>
      <c r="AT51" s="1154"/>
      <c r="AU51" s="1154"/>
      <c r="AV51" s="1154"/>
      <c r="AW51" s="1154"/>
      <c r="AX51" s="1154"/>
      <c r="AY51" s="1154"/>
      <c r="AZ51" s="1154"/>
      <c r="BA51" s="1154"/>
      <c r="BB51" s="1788"/>
      <c r="DU51" s="431"/>
      <c r="DV51" s="205" t="s">
        <v>738</v>
      </c>
      <c r="DW51" s="205" t="s">
        <v>1449</v>
      </c>
      <c r="EA51" s="205" t="s">
        <v>736</v>
      </c>
    </row>
    <row r="52" spans="1:131" ht="11.25" customHeight="1">
      <c r="A52" s="1740"/>
      <c r="B52" s="523"/>
      <c r="C52" s="523"/>
      <c r="D52" s="523"/>
      <c r="E52" s="523"/>
      <c r="F52" s="523"/>
      <c r="G52" s="1741"/>
      <c r="H52" s="869" t="s">
        <v>1101</v>
      </c>
      <c r="I52" s="803"/>
      <c r="J52" s="803"/>
      <c r="K52" s="803"/>
      <c r="L52" s="803"/>
      <c r="M52" s="893"/>
      <c r="N52" s="1789" t="s">
        <v>1418</v>
      </c>
      <c r="O52" s="962"/>
      <c r="P52" s="962"/>
      <c r="Q52" s="962"/>
      <c r="R52" s="962"/>
      <c r="S52" s="962"/>
      <c r="T52" s="962"/>
      <c r="U52" s="962"/>
      <c r="V52" s="791" t="s">
        <v>1419</v>
      </c>
      <c r="W52" s="1769" t="s">
        <v>1420</v>
      </c>
      <c r="X52" s="1784"/>
      <c r="Y52" s="1775" t="str">
        <f>IF(ISBLANK(VLOOKUP("専任取引士"&amp;ROUNDUP(ROW($A43)/11,0),sentori,21,FALSE)),"",VLOOKUP("専任取引士"&amp;ROUNDUP(ROW($A43)/11,0),sentori,21,FALSE))</f>
        <v/>
      </c>
      <c r="Z52" s="1775"/>
      <c r="AA52" s="1775"/>
      <c r="AB52" s="1775"/>
      <c r="AC52" s="1775"/>
      <c r="AD52" s="1775"/>
      <c r="AE52" s="1775"/>
      <c r="AF52" s="1775"/>
      <c r="AG52" s="1769" t="s">
        <v>1421</v>
      </c>
      <c r="AH52" s="1793"/>
      <c r="AI52" s="790" t="s">
        <v>1427</v>
      </c>
      <c r="AJ52" s="1769"/>
      <c r="AK52" s="1769"/>
      <c r="AL52" s="1769"/>
      <c r="AM52" s="1770"/>
      <c r="AN52" s="1797" t="s">
        <v>1499</v>
      </c>
      <c r="AO52" s="1798"/>
      <c r="AP52" s="1798"/>
      <c r="AQ52" s="1775" t="str">
        <f>IF(ISBLANK(VLOOKUP("専任取引士"&amp;ROUNDUP(ROW($A43)/11,0),sentori,22,FALSE)),"",TEXT(VLOOKUP("専任取引士"&amp;ROUNDUP(ROW($A43)/11,0),sentori,22,FALSE),"e"))</f>
        <v/>
      </c>
      <c r="AR52" s="1775"/>
      <c r="AS52" s="1769" t="s">
        <v>542</v>
      </c>
      <c r="AT52" s="1769"/>
      <c r="AU52" s="1775" t="str">
        <f>IF(ISBLANK(VLOOKUP("専任取引士"&amp;ROUNDUP(ROW($A43)/11,0),sentori,22,FALSE)),"",MONTH(VLOOKUP("専任取引士"&amp;ROUNDUP(ROW($A43)/11,0),sentori,22,FALSE)))</f>
        <v/>
      </c>
      <c r="AV52" s="1775"/>
      <c r="AW52" s="1769" t="s">
        <v>543</v>
      </c>
      <c r="AX52" s="1769"/>
      <c r="AY52" s="1775" t="str">
        <f>IF(ISBLANK(VLOOKUP("専任取引士"&amp;ROUNDUP(ROW($A43)/11,0),sentori,22,FALSE)),"",DAY(VLOOKUP("専任取引士"&amp;ROUNDUP(ROW($A43)/11,0),sentori,22,FALSE)))</f>
        <v/>
      </c>
      <c r="AZ52" s="1775"/>
      <c r="BA52" s="1769" t="s">
        <v>545</v>
      </c>
      <c r="BB52" s="1786"/>
      <c r="DU52" s="431"/>
      <c r="DV52" s="205" t="s">
        <v>741</v>
      </c>
      <c r="DW52" s="205" t="s">
        <v>1450</v>
      </c>
      <c r="EA52" s="205" t="s">
        <v>738</v>
      </c>
    </row>
    <row r="53" spans="1:131" ht="11.25" customHeight="1">
      <c r="A53" s="1742"/>
      <c r="B53" s="1743"/>
      <c r="C53" s="1743"/>
      <c r="D53" s="1743"/>
      <c r="E53" s="1743"/>
      <c r="F53" s="1743"/>
      <c r="G53" s="1744"/>
      <c r="H53" s="832"/>
      <c r="I53" s="833"/>
      <c r="J53" s="833"/>
      <c r="K53" s="833"/>
      <c r="L53" s="833"/>
      <c r="M53" s="834"/>
      <c r="N53" s="1790"/>
      <c r="O53" s="964"/>
      <c r="P53" s="964"/>
      <c r="Q53" s="964"/>
      <c r="R53" s="964"/>
      <c r="S53" s="964"/>
      <c r="T53" s="964"/>
      <c r="U53" s="964"/>
      <c r="V53" s="1791"/>
      <c r="W53" s="1720"/>
      <c r="X53" s="1720"/>
      <c r="Y53" s="1792"/>
      <c r="Z53" s="1792"/>
      <c r="AA53" s="1792"/>
      <c r="AB53" s="1792"/>
      <c r="AC53" s="1792"/>
      <c r="AD53" s="1792"/>
      <c r="AE53" s="1792"/>
      <c r="AF53" s="1792"/>
      <c r="AG53" s="1720"/>
      <c r="AH53" s="1794"/>
      <c r="AI53" s="1795"/>
      <c r="AJ53" s="1711"/>
      <c r="AK53" s="1711"/>
      <c r="AL53" s="1711"/>
      <c r="AM53" s="1796"/>
      <c r="AN53" s="1799"/>
      <c r="AO53" s="1800"/>
      <c r="AP53" s="1800"/>
      <c r="AQ53" s="1792"/>
      <c r="AR53" s="1792"/>
      <c r="AS53" s="1711"/>
      <c r="AT53" s="1711"/>
      <c r="AU53" s="1792"/>
      <c r="AV53" s="1792"/>
      <c r="AW53" s="1711"/>
      <c r="AX53" s="1711"/>
      <c r="AY53" s="1792"/>
      <c r="AZ53" s="1792"/>
      <c r="BA53" s="1711"/>
      <c r="BB53" s="1713"/>
      <c r="DU53" s="431"/>
      <c r="DV53" s="205" t="s">
        <v>740</v>
      </c>
      <c r="DW53" s="205" t="s">
        <v>1451</v>
      </c>
      <c r="EA53" s="205" t="s">
        <v>741</v>
      </c>
    </row>
    <row r="54" spans="1:131" ht="11.25" customHeight="1">
      <c r="A54" s="922" t="s">
        <v>1424</v>
      </c>
      <c r="B54" s="1738"/>
      <c r="C54" s="1738"/>
      <c r="D54" s="1738"/>
      <c r="E54" s="1738"/>
      <c r="F54" s="1738"/>
      <c r="G54" s="1739"/>
      <c r="H54" s="947" t="s">
        <v>1034</v>
      </c>
      <c r="I54" s="1745"/>
      <c r="J54" s="1745"/>
      <c r="K54" s="1745"/>
      <c r="L54" s="1745"/>
      <c r="M54" s="1746"/>
      <c r="N54" s="1747" t="str">
        <f>IF(ISBLANK(VLOOKUP("専任取引士"&amp;ROUNDUP(ROW($A54)/11,0),sentori,4,FALSE)),"",VLOOKUP("専任取引士"&amp;ROUNDUP(ROW($A54)/11,0),sentori,4,FALSE))</f>
        <v/>
      </c>
      <c r="O54" s="1748"/>
      <c r="P54" s="1748"/>
      <c r="Q54" s="1748"/>
      <c r="R54" s="1748"/>
      <c r="S54" s="1748"/>
      <c r="T54" s="1748"/>
      <c r="U54" s="1748"/>
      <c r="V54" s="1748"/>
      <c r="W54" s="1748"/>
      <c r="X54" s="1748"/>
      <c r="Y54" s="1748"/>
      <c r="Z54" s="1748"/>
      <c r="AA54" s="1748"/>
      <c r="AB54" s="1748"/>
      <c r="AC54" s="1748"/>
      <c r="AD54" s="1749"/>
      <c r="AE54" s="1751" t="s">
        <v>1098</v>
      </c>
      <c r="AF54" s="1752"/>
      <c r="AG54" s="959" t="s">
        <v>1499</v>
      </c>
      <c r="AH54" s="960"/>
      <c r="AI54" s="960"/>
      <c r="AJ54" s="960"/>
      <c r="AK54" s="1780" t="str">
        <f>IF(ISBLANK(VLOOKUP("専任取引士"&amp;ROUNDUP(ROW($A54)/11,0),sentori,8,FALSE)),"",TEXT(VLOOKUP("専任取引士"&amp;ROUNDUP(ROW($A54)/11,0),sentori,8,FALSE),"e"))</f>
        <v/>
      </c>
      <c r="AL54" s="1780"/>
      <c r="AM54" s="1780"/>
      <c r="AN54" s="1780"/>
      <c r="AO54" s="1734" t="s">
        <v>542</v>
      </c>
      <c r="AP54" s="1734"/>
      <c r="AQ54" s="1780" t="str">
        <f>IF(ISBLANK(VLOOKUP("専任取引士"&amp;ROUNDUP(ROW($A54)/11,0),sentori,8,FALSE)),"",MONTH(VLOOKUP("専任取引士"&amp;ROUNDUP(ROW($A54)/11,0),sentori,8,FALSE)))</f>
        <v/>
      </c>
      <c r="AR54" s="1780"/>
      <c r="AS54" s="1734" t="s">
        <v>543</v>
      </c>
      <c r="AT54" s="1735"/>
      <c r="AU54" s="1780" t="str">
        <f>IF(ISBLANK(VLOOKUP("専任取引士"&amp;ROUNDUP(ROW($A54)/11,0),sentori,8,FALSE)),"",DAY(VLOOKUP("専任取引士"&amp;ROUNDUP(ROW($A54)/11,0),sentori,8,FALSE)))</f>
        <v/>
      </c>
      <c r="AV54" s="1780"/>
      <c r="AW54" s="1734" t="s">
        <v>545</v>
      </c>
      <c r="AX54" s="1734"/>
      <c r="AY54" s="1757" t="s">
        <v>400</v>
      </c>
      <c r="AZ54" s="1758" t="str">
        <f>LEFT(VLOOKUP("専任取引士1",sentori,7,FALSE),1)</f>
        <v/>
      </c>
      <c r="BA54" s="1669" t="s">
        <v>1499</v>
      </c>
      <c r="BB54" s="1671"/>
      <c r="DU54" s="431"/>
      <c r="DV54" s="205" t="s">
        <v>744</v>
      </c>
      <c r="DW54" s="205" t="s">
        <v>1452</v>
      </c>
      <c r="EA54" s="205" t="s">
        <v>740</v>
      </c>
    </row>
    <row r="55" spans="1:131" ht="11.25" customHeight="1">
      <c r="A55" s="1740"/>
      <c r="B55" s="523"/>
      <c r="C55" s="523"/>
      <c r="D55" s="523"/>
      <c r="E55" s="523"/>
      <c r="F55" s="523"/>
      <c r="G55" s="1741"/>
      <c r="H55" s="1656"/>
      <c r="I55" s="1657"/>
      <c r="J55" s="1657"/>
      <c r="K55" s="1657"/>
      <c r="L55" s="1657"/>
      <c r="M55" s="1658"/>
      <c r="N55" s="1750"/>
      <c r="O55" s="1154"/>
      <c r="P55" s="1154"/>
      <c r="Q55" s="1154"/>
      <c r="R55" s="1154"/>
      <c r="S55" s="1154"/>
      <c r="T55" s="1154"/>
      <c r="U55" s="1154"/>
      <c r="V55" s="1154"/>
      <c r="W55" s="1154"/>
      <c r="X55" s="1154"/>
      <c r="Y55" s="1154"/>
      <c r="Z55" s="1154"/>
      <c r="AA55" s="1154"/>
      <c r="AB55" s="1154"/>
      <c r="AC55" s="1154"/>
      <c r="AD55" s="1155"/>
      <c r="AE55" s="1753"/>
      <c r="AF55" s="1754"/>
      <c r="AG55" s="961"/>
      <c r="AH55" s="962"/>
      <c r="AI55" s="962"/>
      <c r="AJ55" s="962"/>
      <c r="AK55" s="1781"/>
      <c r="AL55" s="1781"/>
      <c r="AM55" s="1781"/>
      <c r="AN55" s="1781"/>
      <c r="AO55" s="1198"/>
      <c r="AP55" s="1198"/>
      <c r="AQ55" s="1781"/>
      <c r="AR55" s="1781"/>
      <c r="AS55" s="1217"/>
      <c r="AT55" s="1217"/>
      <c r="AU55" s="1781"/>
      <c r="AV55" s="1781"/>
      <c r="AW55" s="1198"/>
      <c r="AX55" s="1198"/>
      <c r="AY55" s="1759"/>
      <c r="AZ55" s="1760"/>
      <c r="BA55" s="1672"/>
      <c r="BB55" s="1674"/>
      <c r="DU55" s="431"/>
      <c r="DV55" s="205" t="s">
        <v>746</v>
      </c>
      <c r="DW55" s="205" t="s">
        <v>1453</v>
      </c>
      <c r="EA55" s="205" t="s">
        <v>744</v>
      </c>
    </row>
    <row r="56" spans="1:131" ht="11.25" customHeight="1">
      <c r="A56" s="1740"/>
      <c r="B56" s="523"/>
      <c r="C56" s="523"/>
      <c r="D56" s="523"/>
      <c r="E56" s="523"/>
      <c r="F56" s="523"/>
      <c r="G56" s="1741"/>
      <c r="H56" s="832" t="s">
        <v>1079</v>
      </c>
      <c r="I56" s="1691"/>
      <c r="J56" s="1691"/>
      <c r="K56" s="1691"/>
      <c r="L56" s="1691"/>
      <c r="M56" s="1692"/>
      <c r="N56" s="1765" t="str">
        <f>IF(ISBLANK(VLOOKUP("専任取引士"&amp;ROUNDUP(ROW($A54)/11,0),sentori,3,FALSE)),"",VLOOKUP("専任取引士"&amp;ROUNDUP(ROW($A54)/11,0),sentori,3,FALSE))</f>
        <v/>
      </c>
      <c r="O56" s="1766"/>
      <c r="P56" s="1766"/>
      <c r="Q56" s="1766"/>
      <c r="R56" s="1766"/>
      <c r="S56" s="1766"/>
      <c r="T56" s="1766"/>
      <c r="U56" s="1766"/>
      <c r="V56" s="1766"/>
      <c r="W56" s="1766"/>
      <c r="X56" s="1766"/>
      <c r="Y56" s="1766"/>
      <c r="Z56" s="1766"/>
      <c r="AA56" s="1766"/>
      <c r="AB56" s="1766"/>
      <c r="AC56" s="1766"/>
      <c r="AD56" s="1767"/>
      <c r="AE56" s="1755"/>
      <c r="AF56" s="1756"/>
      <c r="AG56" s="963"/>
      <c r="AH56" s="964"/>
      <c r="AI56" s="964"/>
      <c r="AJ56" s="964"/>
      <c r="AK56" s="1778"/>
      <c r="AL56" s="1778"/>
      <c r="AM56" s="1778"/>
      <c r="AN56" s="1778"/>
      <c r="AO56" s="1772"/>
      <c r="AP56" s="1772"/>
      <c r="AQ56" s="1778"/>
      <c r="AR56" s="1778"/>
      <c r="AS56" s="1782"/>
      <c r="AT56" s="1782"/>
      <c r="AU56" s="1778"/>
      <c r="AV56" s="1778"/>
      <c r="AW56" s="1772"/>
      <c r="AX56" s="1772"/>
      <c r="AY56" s="1759"/>
      <c r="AZ56" s="1760"/>
      <c r="BA56" s="1672"/>
      <c r="BB56" s="1674"/>
      <c r="DU56" s="431"/>
      <c r="DV56" s="205" t="s">
        <v>748</v>
      </c>
      <c r="DW56" s="205" t="s">
        <v>1454</v>
      </c>
      <c r="EA56" s="205" t="s">
        <v>746</v>
      </c>
    </row>
    <row r="57" spans="1:131" ht="11.25" customHeight="1">
      <c r="A57" s="1740"/>
      <c r="B57" s="523"/>
      <c r="C57" s="523"/>
      <c r="D57" s="523"/>
      <c r="E57" s="523"/>
      <c r="F57" s="523"/>
      <c r="G57" s="1741"/>
      <c r="H57" s="1693"/>
      <c r="I57" s="1691"/>
      <c r="J57" s="1691"/>
      <c r="K57" s="1691"/>
      <c r="L57" s="1691"/>
      <c r="M57" s="1692"/>
      <c r="N57" s="1768"/>
      <c r="O57" s="1152"/>
      <c r="P57" s="1152"/>
      <c r="Q57" s="1152"/>
      <c r="R57" s="1152"/>
      <c r="S57" s="1152"/>
      <c r="T57" s="1152"/>
      <c r="U57" s="1152"/>
      <c r="V57" s="1152"/>
      <c r="W57" s="1152"/>
      <c r="X57" s="1152"/>
      <c r="Y57" s="1152"/>
      <c r="Z57" s="1152"/>
      <c r="AA57" s="1152"/>
      <c r="AB57" s="1152"/>
      <c r="AC57" s="1152"/>
      <c r="AD57" s="1153"/>
      <c r="AE57" s="790" t="s">
        <v>1099</v>
      </c>
      <c r="AF57" s="1769"/>
      <c r="AG57" s="1770"/>
      <c r="AH57" s="1774" t="str">
        <f>VLOOKUP("専任取引士"&amp;ROUNDUP(ROW($A54)/11,0),sentori,19,FALSE)&amp;""</f>
        <v/>
      </c>
      <c r="AI57" s="1775"/>
      <c r="AJ57" s="1775"/>
      <c r="AK57" s="1775"/>
      <c r="AL57" s="1775"/>
      <c r="AM57" s="1775"/>
      <c r="AN57" s="1775"/>
      <c r="AO57" s="1775"/>
      <c r="AP57" s="1775"/>
      <c r="AQ57" s="1775"/>
      <c r="AR57" s="1775"/>
      <c r="AS57" s="1775"/>
      <c r="AT57" s="1775"/>
      <c r="AU57" s="1775"/>
      <c r="AV57" s="1775"/>
      <c r="AW57" s="1775"/>
      <c r="AX57" s="1776"/>
      <c r="AY57" s="1759"/>
      <c r="AZ57" s="1760"/>
      <c r="BA57" s="1672"/>
      <c r="BB57" s="1674"/>
      <c r="DU57" s="431"/>
      <c r="DV57" s="205" t="s">
        <v>750</v>
      </c>
      <c r="DW57" s="205" t="s">
        <v>1455</v>
      </c>
      <c r="EA57" s="205" t="s">
        <v>748</v>
      </c>
    </row>
    <row r="58" spans="1:131" ht="11.25" customHeight="1">
      <c r="A58" s="1740"/>
      <c r="B58" s="523"/>
      <c r="C58" s="523"/>
      <c r="D58" s="523"/>
      <c r="E58" s="523"/>
      <c r="F58" s="523"/>
      <c r="G58" s="1741"/>
      <c r="H58" s="1693"/>
      <c r="I58" s="1691"/>
      <c r="J58" s="1691"/>
      <c r="K58" s="1691"/>
      <c r="L58" s="1691"/>
      <c r="M58" s="1692"/>
      <c r="N58" s="1750"/>
      <c r="O58" s="1154"/>
      <c r="P58" s="1154"/>
      <c r="Q58" s="1154"/>
      <c r="R58" s="1154"/>
      <c r="S58" s="1154"/>
      <c r="T58" s="1154"/>
      <c r="U58" s="1154"/>
      <c r="V58" s="1154"/>
      <c r="W58" s="1154"/>
      <c r="X58" s="1154"/>
      <c r="Y58" s="1154"/>
      <c r="Z58" s="1154"/>
      <c r="AA58" s="1154"/>
      <c r="AB58" s="1154"/>
      <c r="AC58" s="1154"/>
      <c r="AD58" s="1155"/>
      <c r="AE58" s="1771"/>
      <c r="AF58" s="1772"/>
      <c r="AG58" s="1773"/>
      <c r="AH58" s="1777"/>
      <c r="AI58" s="1778"/>
      <c r="AJ58" s="1778"/>
      <c r="AK58" s="1778"/>
      <c r="AL58" s="1778"/>
      <c r="AM58" s="1778"/>
      <c r="AN58" s="1778"/>
      <c r="AO58" s="1778"/>
      <c r="AP58" s="1778"/>
      <c r="AQ58" s="1778"/>
      <c r="AR58" s="1778"/>
      <c r="AS58" s="1778"/>
      <c r="AT58" s="1778"/>
      <c r="AU58" s="1778"/>
      <c r="AV58" s="1778"/>
      <c r="AW58" s="1778"/>
      <c r="AX58" s="1779"/>
      <c r="AY58" s="1761"/>
      <c r="AZ58" s="1762"/>
      <c r="BA58" s="1675"/>
      <c r="BB58" s="1677"/>
      <c r="DU58" s="431"/>
      <c r="DV58" s="205" t="s">
        <v>752</v>
      </c>
      <c r="DW58" s="205" t="s">
        <v>1456</v>
      </c>
      <c r="EA58" s="205" t="s">
        <v>750</v>
      </c>
    </row>
    <row r="59" spans="1:131" ht="11.25" customHeight="1">
      <c r="A59" s="1740"/>
      <c r="B59" s="523"/>
      <c r="C59" s="523"/>
      <c r="D59" s="523"/>
      <c r="E59" s="523"/>
      <c r="F59" s="523"/>
      <c r="G59" s="1741"/>
      <c r="H59" s="832" t="s">
        <v>1084</v>
      </c>
      <c r="I59" s="1691"/>
      <c r="J59" s="1691"/>
      <c r="K59" s="1691"/>
      <c r="L59" s="1691"/>
      <c r="M59" s="1692"/>
      <c r="N59" s="1783" t="s">
        <v>1425</v>
      </c>
      <c r="O59" s="1784"/>
      <c r="P59" s="1785" t="str">
        <f>VLOOKUP("専任取引士"&amp;ROUNDUP(ROW($A54)/11,0),sentori,12,FALSE)&amp;""</f>
        <v/>
      </c>
      <c r="Q59" s="1785"/>
      <c r="R59" s="1785"/>
      <c r="S59" s="1785"/>
      <c r="T59" s="1785"/>
      <c r="U59" s="1785"/>
      <c r="V59" s="1785"/>
      <c r="W59" s="1785"/>
      <c r="X59" s="1785"/>
      <c r="Y59" s="1785"/>
      <c r="Z59" s="1769"/>
      <c r="AA59" s="1769"/>
      <c r="AB59" s="1769"/>
      <c r="AC59" s="1769"/>
      <c r="AD59" s="1769"/>
      <c r="AE59" s="1769"/>
      <c r="AF59" s="1769"/>
      <c r="AG59" s="1769"/>
      <c r="AH59" s="1769"/>
      <c r="AI59" s="1769"/>
      <c r="AJ59" s="1769"/>
      <c r="AK59" s="1769"/>
      <c r="AL59" s="1769"/>
      <c r="AM59" s="1769"/>
      <c r="AN59" s="1769"/>
      <c r="AO59" s="1769"/>
      <c r="AP59" s="1769"/>
      <c r="AQ59" s="1769"/>
      <c r="AR59" s="1769"/>
      <c r="AS59" s="1769"/>
      <c r="AT59" s="1769"/>
      <c r="AU59" s="1769"/>
      <c r="AV59" s="1769"/>
      <c r="AW59" s="1769"/>
      <c r="AX59" s="1769"/>
      <c r="AY59" s="1769"/>
      <c r="AZ59" s="1769"/>
      <c r="BA59" s="1769"/>
      <c r="BB59" s="1786"/>
      <c r="DU59" s="432"/>
      <c r="DV59" s="205" t="s">
        <v>754</v>
      </c>
      <c r="DW59" s="205" t="s">
        <v>1457</v>
      </c>
      <c r="EA59" s="205" t="s">
        <v>752</v>
      </c>
    </row>
    <row r="60" spans="1:131" ht="11.25" customHeight="1">
      <c r="A60" s="1740"/>
      <c r="B60" s="523"/>
      <c r="C60" s="523"/>
      <c r="D60" s="523"/>
      <c r="E60" s="523"/>
      <c r="F60" s="523"/>
      <c r="G60" s="1741"/>
      <c r="H60" s="1693"/>
      <c r="I60" s="1691"/>
      <c r="J60" s="1691"/>
      <c r="K60" s="1691"/>
      <c r="L60" s="1691"/>
      <c r="M60" s="1692"/>
      <c r="N60" s="1768"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1152"/>
      <c r="P60" s="1152"/>
      <c r="Q60" s="1152"/>
      <c r="R60" s="1152"/>
      <c r="S60" s="1152"/>
      <c r="T60" s="1152"/>
      <c r="U60" s="1152"/>
      <c r="V60" s="1152"/>
      <c r="W60" s="1152"/>
      <c r="X60" s="1152"/>
      <c r="Y60" s="1152"/>
      <c r="Z60" s="1152"/>
      <c r="AA60" s="1152"/>
      <c r="AB60" s="1152"/>
      <c r="AC60" s="1152"/>
      <c r="AD60" s="1152"/>
      <c r="AE60" s="1152"/>
      <c r="AF60" s="1152"/>
      <c r="AG60" s="1152"/>
      <c r="AH60" s="1152"/>
      <c r="AI60" s="1152"/>
      <c r="AJ60" s="1152"/>
      <c r="AK60" s="1152"/>
      <c r="AL60" s="1152"/>
      <c r="AM60" s="1152"/>
      <c r="AN60" s="1152"/>
      <c r="AO60" s="1152"/>
      <c r="AP60" s="1152"/>
      <c r="AQ60" s="1152"/>
      <c r="AR60" s="1152"/>
      <c r="AS60" s="1152"/>
      <c r="AT60" s="1152"/>
      <c r="AU60" s="1152"/>
      <c r="AV60" s="1152"/>
      <c r="AW60" s="1152"/>
      <c r="AX60" s="1152"/>
      <c r="AY60" s="1152"/>
      <c r="AZ60" s="1152"/>
      <c r="BA60" s="1152"/>
      <c r="BB60" s="1787"/>
      <c r="DU60" s="432"/>
      <c r="DV60" s="205" t="s">
        <v>756</v>
      </c>
      <c r="DW60" s="205" t="s">
        <v>1458</v>
      </c>
      <c r="EA60" s="205" t="s">
        <v>754</v>
      </c>
    </row>
    <row r="61" spans="1:131" ht="11.25" customHeight="1">
      <c r="A61" s="1740"/>
      <c r="B61" s="523"/>
      <c r="C61" s="523"/>
      <c r="D61" s="523"/>
      <c r="E61" s="523"/>
      <c r="F61" s="523"/>
      <c r="G61" s="1741"/>
      <c r="H61" s="1801"/>
      <c r="I61" s="804"/>
      <c r="J61" s="804"/>
      <c r="K61" s="804"/>
      <c r="L61" s="804"/>
      <c r="M61" s="1763"/>
      <c r="N61" s="1768"/>
      <c r="O61" s="1152"/>
      <c r="P61" s="1152"/>
      <c r="Q61" s="1152"/>
      <c r="R61" s="1152"/>
      <c r="S61" s="1152"/>
      <c r="T61" s="1152"/>
      <c r="U61" s="1152"/>
      <c r="V61" s="1152"/>
      <c r="W61" s="1152"/>
      <c r="X61" s="1152"/>
      <c r="Y61" s="1152"/>
      <c r="Z61" s="1152"/>
      <c r="AA61" s="1152"/>
      <c r="AB61" s="1152"/>
      <c r="AC61" s="1152"/>
      <c r="AD61" s="1152"/>
      <c r="AE61" s="1152"/>
      <c r="AF61" s="1152"/>
      <c r="AG61" s="1152"/>
      <c r="AH61" s="1152"/>
      <c r="AI61" s="1152"/>
      <c r="AJ61" s="1152"/>
      <c r="AK61" s="1152"/>
      <c r="AL61" s="1152"/>
      <c r="AM61" s="1152"/>
      <c r="AN61" s="1152"/>
      <c r="AO61" s="1152"/>
      <c r="AP61" s="1152"/>
      <c r="AQ61" s="1152"/>
      <c r="AR61" s="1152"/>
      <c r="AS61" s="1152"/>
      <c r="AT61" s="1152"/>
      <c r="AU61" s="1152"/>
      <c r="AV61" s="1152"/>
      <c r="AW61" s="1152"/>
      <c r="AX61" s="1152"/>
      <c r="AY61" s="1152"/>
      <c r="AZ61" s="1152"/>
      <c r="BA61" s="1152"/>
      <c r="BB61" s="1787"/>
      <c r="DU61" s="431"/>
      <c r="DV61" s="205" t="s">
        <v>761</v>
      </c>
      <c r="DW61" s="205" t="s">
        <v>1459</v>
      </c>
      <c r="EA61" s="205" t="s">
        <v>756</v>
      </c>
    </row>
    <row r="62" spans="1:131" ht="11.25" customHeight="1">
      <c r="A62" s="1740"/>
      <c r="B62" s="523"/>
      <c r="C62" s="523"/>
      <c r="D62" s="523"/>
      <c r="E62" s="523"/>
      <c r="F62" s="523"/>
      <c r="G62" s="1741"/>
      <c r="H62" s="1693"/>
      <c r="I62" s="1691"/>
      <c r="J62" s="1691"/>
      <c r="K62" s="1691"/>
      <c r="L62" s="1691"/>
      <c r="M62" s="1692"/>
      <c r="N62" s="1750"/>
      <c r="O62" s="1154"/>
      <c r="P62" s="1154"/>
      <c r="Q62" s="1154"/>
      <c r="R62" s="1154"/>
      <c r="S62" s="1154"/>
      <c r="T62" s="1154"/>
      <c r="U62" s="1154"/>
      <c r="V62" s="1154"/>
      <c r="W62" s="1154"/>
      <c r="X62" s="1154"/>
      <c r="Y62" s="1154"/>
      <c r="Z62" s="1154"/>
      <c r="AA62" s="1154"/>
      <c r="AB62" s="1154"/>
      <c r="AC62" s="1154"/>
      <c r="AD62" s="1154"/>
      <c r="AE62" s="1154"/>
      <c r="AF62" s="1154"/>
      <c r="AG62" s="1154"/>
      <c r="AH62" s="1154"/>
      <c r="AI62" s="1154"/>
      <c r="AJ62" s="1154"/>
      <c r="AK62" s="1154"/>
      <c r="AL62" s="1154"/>
      <c r="AM62" s="1154"/>
      <c r="AN62" s="1154"/>
      <c r="AO62" s="1154"/>
      <c r="AP62" s="1154"/>
      <c r="AQ62" s="1154"/>
      <c r="AR62" s="1154"/>
      <c r="AS62" s="1154"/>
      <c r="AT62" s="1154"/>
      <c r="AU62" s="1154"/>
      <c r="AV62" s="1154"/>
      <c r="AW62" s="1154"/>
      <c r="AX62" s="1154"/>
      <c r="AY62" s="1154"/>
      <c r="AZ62" s="1154"/>
      <c r="BA62" s="1154"/>
      <c r="BB62" s="1788"/>
      <c r="DU62" s="431"/>
      <c r="DV62" s="205" t="s">
        <v>758</v>
      </c>
      <c r="DW62" s="205" t="s">
        <v>1460</v>
      </c>
      <c r="EA62" s="205" t="s">
        <v>761</v>
      </c>
    </row>
    <row r="63" spans="1:131" ht="11.25" customHeight="1">
      <c r="A63" s="1740"/>
      <c r="B63" s="523"/>
      <c r="C63" s="523"/>
      <c r="D63" s="523"/>
      <c r="E63" s="523"/>
      <c r="F63" s="523"/>
      <c r="G63" s="1741"/>
      <c r="H63" s="869" t="s">
        <v>1101</v>
      </c>
      <c r="I63" s="803"/>
      <c r="J63" s="803"/>
      <c r="K63" s="803"/>
      <c r="L63" s="803"/>
      <c r="M63" s="893"/>
      <c r="N63" s="1789" t="s">
        <v>1418</v>
      </c>
      <c r="O63" s="962"/>
      <c r="P63" s="962"/>
      <c r="Q63" s="962"/>
      <c r="R63" s="962"/>
      <c r="S63" s="962"/>
      <c r="T63" s="962"/>
      <c r="U63" s="962"/>
      <c r="V63" s="791" t="s">
        <v>1419</v>
      </c>
      <c r="W63" s="1769" t="s">
        <v>1420</v>
      </c>
      <c r="X63" s="1784"/>
      <c r="Y63" s="1775" t="str">
        <f>IF(ISBLANK(VLOOKUP("専任取引士"&amp;ROUNDUP(ROW($A54)/11,0),sentori,21,FALSE)),"",VLOOKUP("専任取引士"&amp;ROUNDUP(ROW($A54)/11,0),sentori,21,FALSE))</f>
        <v/>
      </c>
      <c r="Z63" s="1775"/>
      <c r="AA63" s="1775"/>
      <c r="AB63" s="1775"/>
      <c r="AC63" s="1775"/>
      <c r="AD63" s="1775"/>
      <c r="AE63" s="1775"/>
      <c r="AF63" s="1775"/>
      <c r="AG63" s="1769" t="s">
        <v>1421</v>
      </c>
      <c r="AH63" s="1793"/>
      <c r="AI63" s="790" t="s">
        <v>1427</v>
      </c>
      <c r="AJ63" s="1769"/>
      <c r="AK63" s="1769"/>
      <c r="AL63" s="1769"/>
      <c r="AM63" s="1770"/>
      <c r="AN63" s="1797" t="s">
        <v>1499</v>
      </c>
      <c r="AO63" s="1798"/>
      <c r="AP63" s="1798"/>
      <c r="AQ63" s="1775" t="str">
        <f>IF(ISBLANK(VLOOKUP("専任取引士"&amp;ROUNDUP(ROW($A54)/11,0),sentori,22,FALSE)),"",TEXT(VLOOKUP("専任取引士"&amp;ROUNDUP(ROW($A54)/11,0),sentori,22,FALSE),"e"))</f>
        <v/>
      </c>
      <c r="AR63" s="1775"/>
      <c r="AS63" s="1769" t="s">
        <v>542</v>
      </c>
      <c r="AT63" s="1769"/>
      <c r="AU63" s="1775" t="str">
        <f>IF(ISBLANK(VLOOKUP("専任取引士"&amp;ROUNDUP(ROW($A54)/11,0),sentori,22,FALSE)),"",MONTH(VLOOKUP("専任取引士"&amp;ROUNDUP(ROW($A54)/11,0),sentori,22,FALSE)))</f>
        <v/>
      </c>
      <c r="AV63" s="1775"/>
      <c r="AW63" s="1769" t="s">
        <v>543</v>
      </c>
      <c r="AX63" s="1769"/>
      <c r="AY63" s="1775" t="str">
        <f>IF(ISBLANK(VLOOKUP("専任取引士"&amp;ROUNDUP(ROW($A54)/11,0),sentori,22,FALSE)),"",DAY(VLOOKUP("専任取引士"&amp;ROUNDUP(ROW($A54)/11,0),sentori,22,FALSE)))</f>
        <v/>
      </c>
      <c r="AZ63" s="1775"/>
      <c r="BA63" s="1769" t="s">
        <v>545</v>
      </c>
      <c r="BB63" s="1786"/>
      <c r="DU63" s="431"/>
      <c r="DV63" s="205" t="s">
        <v>760</v>
      </c>
      <c r="DW63" s="205" t="s">
        <v>1461</v>
      </c>
      <c r="EA63" s="205" t="s">
        <v>758</v>
      </c>
    </row>
    <row r="64" spans="1:131" ht="11.25" customHeight="1">
      <c r="A64" s="1742"/>
      <c r="B64" s="1743"/>
      <c r="C64" s="1743"/>
      <c r="D64" s="1743"/>
      <c r="E64" s="1743"/>
      <c r="F64" s="1743"/>
      <c r="G64" s="1744"/>
      <c r="H64" s="832"/>
      <c r="I64" s="833"/>
      <c r="J64" s="833"/>
      <c r="K64" s="833"/>
      <c r="L64" s="833"/>
      <c r="M64" s="834"/>
      <c r="N64" s="1790"/>
      <c r="O64" s="964"/>
      <c r="P64" s="964"/>
      <c r="Q64" s="964"/>
      <c r="R64" s="964"/>
      <c r="S64" s="964"/>
      <c r="T64" s="964"/>
      <c r="U64" s="964"/>
      <c r="V64" s="1791"/>
      <c r="W64" s="1720"/>
      <c r="X64" s="1720"/>
      <c r="Y64" s="1792"/>
      <c r="Z64" s="1792"/>
      <c r="AA64" s="1792"/>
      <c r="AB64" s="1792"/>
      <c r="AC64" s="1792"/>
      <c r="AD64" s="1792"/>
      <c r="AE64" s="1792"/>
      <c r="AF64" s="1792"/>
      <c r="AG64" s="1720"/>
      <c r="AH64" s="1794"/>
      <c r="AI64" s="1795"/>
      <c r="AJ64" s="1711"/>
      <c r="AK64" s="1711"/>
      <c r="AL64" s="1711"/>
      <c r="AM64" s="1796"/>
      <c r="AN64" s="1799"/>
      <c r="AO64" s="1800"/>
      <c r="AP64" s="1800"/>
      <c r="AQ64" s="1792"/>
      <c r="AR64" s="1792"/>
      <c r="AS64" s="1711"/>
      <c r="AT64" s="1711"/>
      <c r="AU64" s="1792"/>
      <c r="AV64" s="1792"/>
      <c r="AW64" s="1711"/>
      <c r="AX64" s="1711"/>
      <c r="AY64" s="1792"/>
      <c r="AZ64" s="1792"/>
      <c r="BA64" s="1711"/>
      <c r="BB64" s="1713"/>
      <c r="DU64" s="431"/>
      <c r="DV64" s="205" t="s">
        <v>763</v>
      </c>
      <c r="DW64" s="205" t="s">
        <v>1462</v>
      </c>
      <c r="EA64" s="205" t="s">
        <v>760</v>
      </c>
    </row>
    <row r="65" spans="1:131" ht="11.25" customHeight="1">
      <c r="A65" s="922" t="s">
        <v>1424</v>
      </c>
      <c r="B65" s="1738"/>
      <c r="C65" s="1738"/>
      <c r="D65" s="1738"/>
      <c r="E65" s="1738"/>
      <c r="F65" s="1738"/>
      <c r="G65" s="1739"/>
      <c r="H65" s="947" t="s">
        <v>1034</v>
      </c>
      <c r="I65" s="1745"/>
      <c r="J65" s="1745"/>
      <c r="K65" s="1745"/>
      <c r="L65" s="1745"/>
      <c r="M65" s="1746"/>
      <c r="N65" s="1747" t="str">
        <f>IF(ISBLANK(VLOOKUP("専任取引士"&amp;ROUNDUP(ROW($A65)/11,0),sentori,4,FALSE)),"",VLOOKUP("専任取引士"&amp;ROUNDUP(ROW($A65)/11,0),sentori,4,FALSE))</f>
        <v/>
      </c>
      <c r="O65" s="1748"/>
      <c r="P65" s="1748"/>
      <c r="Q65" s="1748"/>
      <c r="R65" s="1748"/>
      <c r="S65" s="1748"/>
      <c r="T65" s="1748"/>
      <c r="U65" s="1748"/>
      <c r="V65" s="1748"/>
      <c r="W65" s="1748"/>
      <c r="X65" s="1748"/>
      <c r="Y65" s="1748"/>
      <c r="Z65" s="1748"/>
      <c r="AA65" s="1748"/>
      <c r="AB65" s="1748"/>
      <c r="AC65" s="1748"/>
      <c r="AD65" s="1749"/>
      <c r="AE65" s="1751" t="s">
        <v>1098</v>
      </c>
      <c r="AF65" s="1752"/>
      <c r="AG65" s="959" t="s">
        <v>1499</v>
      </c>
      <c r="AH65" s="960"/>
      <c r="AI65" s="960"/>
      <c r="AJ65" s="960"/>
      <c r="AK65" s="1780" t="str">
        <f>IF(ISBLANK(VLOOKUP("専任取引士"&amp;ROUNDUP(ROW($A65)/11,0),sentori,8,FALSE)),"",TEXT(VLOOKUP("専任取引士"&amp;ROUNDUP(ROW($A65)/11,0),sentori,8,FALSE),"e"))</f>
        <v/>
      </c>
      <c r="AL65" s="1780"/>
      <c r="AM65" s="1780"/>
      <c r="AN65" s="1780"/>
      <c r="AO65" s="1734" t="s">
        <v>542</v>
      </c>
      <c r="AP65" s="1734"/>
      <c r="AQ65" s="1780" t="str">
        <f>IF(ISBLANK(VLOOKUP("専任取引士"&amp;ROUNDUP(ROW($A65)/11,0),sentori,8,FALSE)),"",MONTH(VLOOKUP("専任取引士"&amp;ROUNDUP(ROW($A65)/11,0),sentori,8,FALSE)))</f>
        <v/>
      </c>
      <c r="AR65" s="1780"/>
      <c r="AS65" s="1734" t="s">
        <v>543</v>
      </c>
      <c r="AT65" s="1735"/>
      <c r="AU65" s="1780" t="str">
        <f>IF(ISBLANK(VLOOKUP("専任取引士"&amp;ROUNDUP(ROW($A65)/11,0),sentori,8,FALSE)),"",DAY(VLOOKUP("専任取引士"&amp;ROUNDUP(ROW($A65)/11,0),sentori,8,FALSE)))</f>
        <v/>
      </c>
      <c r="AV65" s="1780"/>
      <c r="AW65" s="1734" t="s">
        <v>545</v>
      </c>
      <c r="AX65" s="1734"/>
      <c r="AY65" s="1757" t="s">
        <v>400</v>
      </c>
      <c r="AZ65" s="1758" t="str">
        <f>LEFT(VLOOKUP("専任取引士1",sentori,7,FALSE),1)</f>
        <v/>
      </c>
      <c r="BA65" s="1669" t="s">
        <v>1499</v>
      </c>
      <c r="BB65" s="1671"/>
      <c r="DU65" s="431"/>
      <c r="DV65" s="205" t="s">
        <v>765</v>
      </c>
      <c r="DW65" s="205" t="s">
        <v>1463</v>
      </c>
      <c r="EA65" s="205" t="s">
        <v>763</v>
      </c>
    </row>
    <row r="66" spans="1:131" ht="11.25" customHeight="1">
      <c r="A66" s="1740"/>
      <c r="B66" s="523"/>
      <c r="C66" s="523"/>
      <c r="D66" s="523"/>
      <c r="E66" s="523"/>
      <c r="F66" s="523"/>
      <c r="G66" s="1741"/>
      <c r="H66" s="1656"/>
      <c r="I66" s="1657"/>
      <c r="J66" s="1657"/>
      <c r="K66" s="1657"/>
      <c r="L66" s="1657"/>
      <c r="M66" s="1658"/>
      <c r="N66" s="1750"/>
      <c r="O66" s="1154"/>
      <c r="P66" s="1154"/>
      <c r="Q66" s="1154"/>
      <c r="R66" s="1154"/>
      <c r="S66" s="1154"/>
      <c r="T66" s="1154"/>
      <c r="U66" s="1154"/>
      <c r="V66" s="1154"/>
      <c r="W66" s="1154"/>
      <c r="X66" s="1154"/>
      <c r="Y66" s="1154"/>
      <c r="Z66" s="1154"/>
      <c r="AA66" s="1154"/>
      <c r="AB66" s="1154"/>
      <c r="AC66" s="1154"/>
      <c r="AD66" s="1155"/>
      <c r="AE66" s="1753"/>
      <c r="AF66" s="1754"/>
      <c r="AG66" s="961"/>
      <c r="AH66" s="962"/>
      <c r="AI66" s="962"/>
      <c r="AJ66" s="962"/>
      <c r="AK66" s="1781"/>
      <c r="AL66" s="1781"/>
      <c r="AM66" s="1781"/>
      <c r="AN66" s="1781"/>
      <c r="AO66" s="1198"/>
      <c r="AP66" s="1198"/>
      <c r="AQ66" s="1781"/>
      <c r="AR66" s="1781"/>
      <c r="AS66" s="1217"/>
      <c r="AT66" s="1217"/>
      <c r="AU66" s="1781"/>
      <c r="AV66" s="1781"/>
      <c r="AW66" s="1198"/>
      <c r="AX66" s="1198"/>
      <c r="AY66" s="1759"/>
      <c r="AZ66" s="1760"/>
      <c r="BA66" s="1672"/>
      <c r="BB66" s="1674"/>
      <c r="DU66" s="431"/>
      <c r="DV66" s="205" t="s">
        <v>767</v>
      </c>
      <c r="DW66" s="205" t="s">
        <v>1464</v>
      </c>
      <c r="EA66" s="205" t="s">
        <v>765</v>
      </c>
    </row>
    <row r="67" spans="1:131" ht="11.25" customHeight="1">
      <c r="A67" s="1740"/>
      <c r="B67" s="523"/>
      <c r="C67" s="523"/>
      <c r="D67" s="523"/>
      <c r="E67" s="523"/>
      <c r="F67" s="523"/>
      <c r="G67" s="1741"/>
      <c r="H67" s="832" t="s">
        <v>1079</v>
      </c>
      <c r="I67" s="1691"/>
      <c r="J67" s="1691"/>
      <c r="K67" s="1691"/>
      <c r="L67" s="1691"/>
      <c r="M67" s="1692"/>
      <c r="N67" s="1765" t="str">
        <f>IF(ISBLANK(VLOOKUP("専任取引士"&amp;ROUNDUP(ROW($A65)/11,0),sentori,3,FALSE)),"",VLOOKUP("専任取引士"&amp;ROUNDUP(ROW($A65)/11,0),sentori,3,FALSE))</f>
        <v/>
      </c>
      <c r="O67" s="1766"/>
      <c r="P67" s="1766"/>
      <c r="Q67" s="1766"/>
      <c r="R67" s="1766"/>
      <c r="S67" s="1766"/>
      <c r="T67" s="1766"/>
      <c r="U67" s="1766"/>
      <c r="V67" s="1766"/>
      <c r="W67" s="1766"/>
      <c r="X67" s="1766"/>
      <c r="Y67" s="1766"/>
      <c r="Z67" s="1766"/>
      <c r="AA67" s="1766"/>
      <c r="AB67" s="1766"/>
      <c r="AC67" s="1766"/>
      <c r="AD67" s="1767"/>
      <c r="AE67" s="1755"/>
      <c r="AF67" s="1756"/>
      <c r="AG67" s="963"/>
      <c r="AH67" s="964"/>
      <c r="AI67" s="964"/>
      <c r="AJ67" s="964"/>
      <c r="AK67" s="1778"/>
      <c r="AL67" s="1778"/>
      <c r="AM67" s="1778"/>
      <c r="AN67" s="1778"/>
      <c r="AO67" s="1772"/>
      <c r="AP67" s="1772"/>
      <c r="AQ67" s="1778"/>
      <c r="AR67" s="1778"/>
      <c r="AS67" s="1782"/>
      <c r="AT67" s="1782"/>
      <c r="AU67" s="1778"/>
      <c r="AV67" s="1778"/>
      <c r="AW67" s="1772"/>
      <c r="AX67" s="1772"/>
      <c r="AY67" s="1759"/>
      <c r="AZ67" s="1760"/>
      <c r="BA67" s="1672"/>
      <c r="BB67" s="1674"/>
      <c r="DU67" s="431"/>
      <c r="DV67" s="205" t="s">
        <v>770</v>
      </c>
      <c r="DW67" s="205" t="s">
        <v>1465</v>
      </c>
      <c r="EA67" s="205" t="s">
        <v>767</v>
      </c>
    </row>
    <row r="68" spans="1:131" ht="11.25" customHeight="1">
      <c r="A68" s="1740"/>
      <c r="B68" s="523"/>
      <c r="C68" s="523"/>
      <c r="D68" s="523"/>
      <c r="E68" s="523"/>
      <c r="F68" s="523"/>
      <c r="G68" s="1741"/>
      <c r="H68" s="1693"/>
      <c r="I68" s="1691"/>
      <c r="J68" s="1691"/>
      <c r="K68" s="1691"/>
      <c r="L68" s="1691"/>
      <c r="M68" s="1692"/>
      <c r="N68" s="1768"/>
      <c r="O68" s="1152"/>
      <c r="P68" s="1152"/>
      <c r="Q68" s="1152"/>
      <c r="R68" s="1152"/>
      <c r="S68" s="1152"/>
      <c r="T68" s="1152"/>
      <c r="U68" s="1152"/>
      <c r="V68" s="1152"/>
      <c r="W68" s="1152"/>
      <c r="X68" s="1152"/>
      <c r="Y68" s="1152"/>
      <c r="Z68" s="1152"/>
      <c r="AA68" s="1152"/>
      <c r="AB68" s="1152"/>
      <c r="AC68" s="1152"/>
      <c r="AD68" s="1153"/>
      <c r="AE68" s="790" t="s">
        <v>1099</v>
      </c>
      <c r="AF68" s="1769"/>
      <c r="AG68" s="1770"/>
      <c r="AH68" s="1774" t="str">
        <f>VLOOKUP("専任取引士"&amp;ROUNDUP(ROW($A65)/11,0),sentori,19,FALSE)&amp;""</f>
        <v/>
      </c>
      <c r="AI68" s="1775"/>
      <c r="AJ68" s="1775"/>
      <c r="AK68" s="1775"/>
      <c r="AL68" s="1775"/>
      <c r="AM68" s="1775"/>
      <c r="AN68" s="1775"/>
      <c r="AO68" s="1775"/>
      <c r="AP68" s="1775"/>
      <c r="AQ68" s="1775"/>
      <c r="AR68" s="1775"/>
      <c r="AS68" s="1775"/>
      <c r="AT68" s="1775"/>
      <c r="AU68" s="1775"/>
      <c r="AV68" s="1775"/>
      <c r="AW68" s="1775"/>
      <c r="AX68" s="1776"/>
      <c r="AY68" s="1759"/>
      <c r="AZ68" s="1760"/>
      <c r="BA68" s="1672"/>
      <c r="BB68" s="1674"/>
      <c r="DU68" s="431"/>
      <c r="DV68" s="205" t="s">
        <v>772</v>
      </c>
      <c r="DW68" s="205" t="s">
        <v>1466</v>
      </c>
      <c r="EA68" s="205" t="s">
        <v>770</v>
      </c>
    </row>
    <row r="69" spans="1:131" ht="11.25" customHeight="1">
      <c r="A69" s="1740"/>
      <c r="B69" s="523"/>
      <c r="C69" s="523"/>
      <c r="D69" s="523"/>
      <c r="E69" s="523"/>
      <c r="F69" s="523"/>
      <c r="G69" s="1741"/>
      <c r="H69" s="1693"/>
      <c r="I69" s="1691"/>
      <c r="J69" s="1691"/>
      <c r="K69" s="1691"/>
      <c r="L69" s="1691"/>
      <c r="M69" s="1692"/>
      <c r="N69" s="1750"/>
      <c r="O69" s="1154"/>
      <c r="P69" s="1154"/>
      <c r="Q69" s="1154"/>
      <c r="R69" s="1154"/>
      <c r="S69" s="1154"/>
      <c r="T69" s="1154"/>
      <c r="U69" s="1154"/>
      <c r="V69" s="1154"/>
      <c r="W69" s="1154"/>
      <c r="X69" s="1154"/>
      <c r="Y69" s="1154"/>
      <c r="Z69" s="1154"/>
      <c r="AA69" s="1154"/>
      <c r="AB69" s="1154"/>
      <c r="AC69" s="1154"/>
      <c r="AD69" s="1155"/>
      <c r="AE69" s="1771"/>
      <c r="AF69" s="1772"/>
      <c r="AG69" s="1773"/>
      <c r="AH69" s="1777"/>
      <c r="AI69" s="1778"/>
      <c r="AJ69" s="1778"/>
      <c r="AK69" s="1778"/>
      <c r="AL69" s="1778"/>
      <c r="AM69" s="1778"/>
      <c r="AN69" s="1778"/>
      <c r="AO69" s="1778"/>
      <c r="AP69" s="1778"/>
      <c r="AQ69" s="1778"/>
      <c r="AR69" s="1778"/>
      <c r="AS69" s="1778"/>
      <c r="AT69" s="1778"/>
      <c r="AU69" s="1778"/>
      <c r="AV69" s="1778"/>
      <c r="AW69" s="1778"/>
      <c r="AX69" s="1779"/>
      <c r="AY69" s="1761"/>
      <c r="AZ69" s="1762"/>
      <c r="BA69" s="1675"/>
      <c r="BB69" s="1677"/>
      <c r="DU69" s="431"/>
      <c r="DV69" s="205" t="s">
        <v>775</v>
      </c>
      <c r="DW69" s="205" t="s">
        <v>1467</v>
      </c>
      <c r="EA69" s="205" t="s">
        <v>772</v>
      </c>
    </row>
    <row r="70" spans="1:131" ht="11.25" customHeight="1">
      <c r="A70" s="1740"/>
      <c r="B70" s="523"/>
      <c r="C70" s="523"/>
      <c r="D70" s="523"/>
      <c r="E70" s="523"/>
      <c r="F70" s="523"/>
      <c r="G70" s="1741"/>
      <c r="H70" s="832" t="s">
        <v>1084</v>
      </c>
      <c r="I70" s="1691"/>
      <c r="J70" s="1691"/>
      <c r="K70" s="1691"/>
      <c r="L70" s="1691"/>
      <c r="M70" s="1692"/>
      <c r="N70" s="1783" t="s">
        <v>1425</v>
      </c>
      <c r="O70" s="1784"/>
      <c r="P70" s="1785" t="str">
        <f>VLOOKUP("専任取引士"&amp;ROUNDUP(ROW($A65)/11,0),sentori,12,FALSE)&amp;""</f>
        <v/>
      </c>
      <c r="Q70" s="1785"/>
      <c r="R70" s="1785"/>
      <c r="S70" s="1785"/>
      <c r="T70" s="1785"/>
      <c r="U70" s="1785"/>
      <c r="V70" s="1785"/>
      <c r="W70" s="1785"/>
      <c r="X70" s="1785"/>
      <c r="Y70" s="1785"/>
      <c r="Z70" s="1769"/>
      <c r="AA70" s="1769"/>
      <c r="AB70" s="1769"/>
      <c r="AC70" s="1769"/>
      <c r="AD70" s="1769"/>
      <c r="AE70" s="1769"/>
      <c r="AF70" s="1769"/>
      <c r="AG70" s="1769"/>
      <c r="AH70" s="1769"/>
      <c r="AI70" s="1769"/>
      <c r="AJ70" s="1769"/>
      <c r="AK70" s="1769"/>
      <c r="AL70" s="1769"/>
      <c r="AM70" s="1769"/>
      <c r="AN70" s="1769"/>
      <c r="AO70" s="1769"/>
      <c r="AP70" s="1769"/>
      <c r="AQ70" s="1769"/>
      <c r="AR70" s="1769"/>
      <c r="AS70" s="1769"/>
      <c r="AT70" s="1769"/>
      <c r="AU70" s="1769"/>
      <c r="AV70" s="1769"/>
      <c r="AW70" s="1769"/>
      <c r="AX70" s="1769"/>
      <c r="AY70" s="1769"/>
      <c r="AZ70" s="1769"/>
      <c r="BA70" s="1769"/>
      <c r="BB70" s="1786"/>
      <c r="DU70" s="432"/>
      <c r="DV70" s="205" t="s">
        <v>777</v>
      </c>
      <c r="DW70" s="205" t="s">
        <v>1468</v>
      </c>
      <c r="EA70" s="205" t="s">
        <v>775</v>
      </c>
    </row>
    <row r="71" spans="1:131" ht="11.25" customHeight="1">
      <c r="A71" s="1740"/>
      <c r="B71" s="523"/>
      <c r="C71" s="523"/>
      <c r="D71" s="523"/>
      <c r="E71" s="523"/>
      <c r="F71" s="523"/>
      <c r="G71" s="1741"/>
      <c r="H71" s="1693"/>
      <c r="I71" s="1691"/>
      <c r="J71" s="1691"/>
      <c r="K71" s="1691"/>
      <c r="L71" s="1691"/>
      <c r="M71" s="1692"/>
      <c r="N71" s="1768"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1152"/>
      <c r="P71" s="1152"/>
      <c r="Q71" s="1152"/>
      <c r="R71" s="1152"/>
      <c r="S71" s="1152"/>
      <c r="T71" s="1152"/>
      <c r="U71" s="1152"/>
      <c r="V71" s="1152"/>
      <c r="W71" s="1152"/>
      <c r="X71" s="1152"/>
      <c r="Y71" s="1152"/>
      <c r="Z71" s="1152"/>
      <c r="AA71" s="1152"/>
      <c r="AB71" s="1152"/>
      <c r="AC71" s="1152"/>
      <c r="AD71" s="1152"/>
      <c r="AE71" s="1152"/>
      <c r="AF71" s="1152"/>
      <c r="AG71" s="1152"/>
      <c r="AH71" s="1152"/>
      <c r="AI71" s="1152"/>
      <c r="AJ71" s="1152"/>
      <c r="AK71" s="1152"/>
      <c r="AL71" s="1152"/>
      <c r="AM71" s="1152"/>
      <c r="AN71" s="1152"/>
      <c r="AO71" s="1152"/>
      <c r="AP71" s="1152"/>
      <c r="AQ71" s="1152"/>
      <c r="AR71" s="1152"/>
      <c r="AS71" s="1152"/>
      <c r="AT71" s="1152"/>
      <c r="AU71" s="1152"/>
      <c r="AV71" s="1152"/>
      <c r="AW71" s="1152"/>
      <c r="AX71" s="1152"/>
      <c r="AY71" s="1152"/>
      <c r="AZ71" s="1152"/>
      <c r="BA71" s="1152"/>
      <c r="BB71" s="1787"/>
      <c r="DU71" s="432"/>
      <c r="DV71" s="205" t="s">
        <v>780</v>
      </c>
      <c r="DW71" s="205" t="s">
        <v>1469</v>
      </c>
      <c r="EA71" s="205" t="s">
        <v>777</v>
      </c>
    </row>
    <row r="72" spans="1:131" ht="11.25" customHeight="1">
      <c r="A72" s="1740"/>
      <c r="B72" s="523"/>
      <c r="C72" s="523"/>
      <c r="D72" s="523"/>
      <c r="E72" s="523"/>
      <c r="F72" s="523"/>
      <c r="G72" s="1741"/>
      <c r="H72" s="1801"/>
      <c r="I72" s="804"/>
      <c r="J72" s="804"/>
      <c r="K72" s="804"/>
      <c r="L72" s="804"/>
      <c r="M72" s="1763"/>
      <c r="N72" s="1768"/>
      <c r="O72" s="1152"/>
      <c r="P72" s="1152"/>
      <c r="Q72" s="1152"/>
      <c r="R72" s="1152"/>
      <c r="S72" s="1152"/>
      <c r="T72" s="1152"/>
      <c r="U72" s="1152"/>
      <c r="V72" s="1152"/>
      <c r="W72" s="1152"/>
      <c r="X72" s="1152"/>
      <c r="Y72" s="1152"/>
      <c r="Z72" s="1152"/>
      <c r="AA72" s="1152"/>
      <c r="AB72" s="1152"/>
      <c r="AC72" s="1152"/>
      <c r="AD72" s="1152"/>
      <c r="AE72" s="1152"/>
      <c r="AF72" s="1152"/>
      <c r="AG72" s="1152"/>
      <c r="AH72" s="1152"/>
      <c r="AI72" s="1152"/>
      <c r="AJ72" s="1152"/>
      <c r="AK72" s="1152"/>
      <c r="AL72" s="1152"/>
      <c r="AM72" s="1152"/>
      <c r="AN72" s="1152"/>
      <c r="AO72" s="1152"/>
      <c r="AP72" s="1152"/>
      <c r="AQ72" s="1152"/>
      <c r="AR72" s="1152"/>
      <c r="AS72" s="1152"/>
      <c r="AT72" s="1152"/>
      <c r="AU72" s="1152"/>
      <c r="AV72" s="1152"/>
      <c r="AW72" s="1152"/>
      <c r="AX72" s="1152"/>
      <c r="AY72" s="1152"/>
      <c r="AZ72" s="1152"/>
      <c r="BA72" s="1152"/>
      <c r="BB72" s="1787"/>
      <c r="DU72" s="431"/>
      <c r="DV72" s="205" t="s">
        <v>782</v>
      </c>
      <c r="DW72" s="205" t="s">
        <v>1470</v>
      </c>
      <c r="EA72" s="205" t="s">
        <v>780</v>
      </c>
    </row>
    <row r="73" spans="1:131" ht="11.25" customHeight="1">
      <c r="A73" s="1740"/>
      <c r="B73" s="523"/>
      <c r="C73" s="523"/>
      <c r="D73" s="523"/>
      <c r="E73" s="523"/>
      <c r="F73" s="523"/>
      <c r="G73" s="1741"/>
      <c r="H73" s="1693"/>
      <c r="I73" s="1691"/>
      <c r="J73" s="1691"/>
      <c r="K73" s="1691"/>
      <c r="L73" s="1691"/>
      <c r="M73" s="1692"/>
      <c r="N73" s="1750"/>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788"/>
      <c r="DU73" s="431"/>
      <c r="DV73" s="205" t="s">
        <v>784</v>
      </c>
      <c r="DW73" s="205" t="s">
        <v>1471</v>
      </c>
      <c r="EA73" s="205" t="s">
        <v>782</v>
      </c>
    </row>
    <row r="74" spans="1:131" ht="11.25" customHeight="1">
      <c r="A74" s="1740"/>
      <c r="B74" s="523"/>
      <c r="C74" s="523"/>
      <c r="D74" s="523"/>
      <c r="E74" s="523"/>
      <c r="F74" s="523"/>
      <c r="G74" s="1741"/>
      <c r="H74" s="869" t="s">
        <v>1101</v>
      </c>
      <c r="I74" s="803"/>
      <c r="J74" s="803"/>
      <c r="K74" s="803"/>
      <c r="L74" s="803"/>
      <c r="M74" s="893"/>
      <c r="N74" s="1789" t="s">
        <v>1418</v>
      </c>
      <c r="O74" s="962"/>
      <c r="P74" s="962"/>
      <c r="Q74" s="962"/>
      <c r="R74" s="962"/>
      <c r="S74" s="962"/>
      <c r="T74" s="962"/>
      <c r="U74" s="962"/>
      <c r="V74" s="791" t="s">
        <v>1419</v>
      </c>
      <c r="W74" s="1769" t="s">
        <v>1420</v>
      </c>
      <c r="X74" s="1784"/>
      <c r="Y74" s="1775" t="str">
        <f>IF(ISBLANK(VLOOKUP("専任取引士"&amp;ROUNDUP(ROW($A65)/11,0),sentori,21,FALSE)),"",VLOOKUP("専任取引士"&amp;ROUNDUP(ROW($A65)/11,0),sentori,21,FALSE))</f>
        <v/>
      </c>
      <c r="Z74" s="1775"/>
      <c r="AA74" s="1775"/>
      <c r="AB74" s="1775"/>
      <c r="AC74" s="1775"/>
      <c r="AD74" s="1775"/>
      <c r="AE74" s="1775"/>
      <c r="AF74" s="1775"/>
      <c r="AG74" s="1769" t="s">
        <v>1421</v>
      </c>
      <c r="AH74" s="1793"/>
      <c r="AI74" s="790" t="s">
        <v>1427</v>
      </c>
      <c r="AJ74" s="1769"/>
      <c r="AK74" s="1769"/>
      <c r="AL74" s="1769"/>
      <c r="AM74" s="1770"/>
      <c r="AN74" s="1797" t="s">
        <v>1499</v>
      </c>
      <c r="AO74" s="1798"/>
      <c r="AP74" s="1798"/>
      <c r="AQ74" s="1775" t="str">
        <f>IF(ISBLANK(VLOOKUP("専任取引士"&amp;ROUNDUP(ROW($A65)/11,0),sentori,22,FALSE)),"",TEXT(VLOOKUP("専任取引士"&amp;ROUNDUP(ROW($A65)/11,0),sentori,22,FALSE),"e"))</f>
        <v/>
      </c>
      <c r="AR74" s="1775"/>
      <c r="AS74" s="1769" t="s">
        <v>542</v>
      </c>
      <c r="AT74" s="1769"/>
      <c r="AU74" s="1775" t="str">
        <f>IF(ISBLANK(VLOOKUP("専任取引士"&amp;ROUNDUP(ROW($A65)/11,0),sentori,22,FALSE)),"",MONTH(VLOOKUP("専任取引士"&amp;ROUNDUP(ROW($A65)/11,0),sentori,22,FALSE)))</f>
        <v/>
      </c>
      <c r="AV74" s="1775"/>
      <c r="AW74" s="1769" t="s">
        <v>543</v>
      </c>
      <c r="AX74" s="1769"/>
      <c r="AY74" s="1775" t="str">
        <f>IF(ISBLANK(VLOOKUP("専任取引士"&amp;ROUNDUP(ROW($A65)/11,0),sentori,22,FALSE)),"",DAY(VLOOKUP("専任取引士"&amp;ROUNDUP(ROW($A65)/11,0),sentori,22,FALSE)))</f>
        <v/>
      </c>
      <c r="AZ74" s="1775"/>
      <c r="BA74" s="1769" t="s">
        <v>545</v>
      </c>
      <c r="BB74" s="1786"/>
      <c r="DU74" s="431"/>
      <c r="EA74" s="205" t="s">
        <v>784</v>
      </c>
    </row>
    <row r="75" spans="1:131" ht="11.25" customHeight="1" thickBot="1">
      <c r="A75" s="1802"/>
      <c r="B75" s="1803"/>
      <c r="C75" s="1803"/>
      <c r="D75" s="1803"/>
      <c r="E75" s="1803"/>
      <c r="F75" s="1803"/>
      <c r="G75" s="1804"/>
      <c r="H75" s="1805"/>
      <c r="I75" s="1806"/>
      <c r="J75" s="1806"/>
      <c r="K75" s="1806"/>
      <c r="L75" s="1806"/>
      <c r="M75" s="1807"/>
      <c r="N75" s="1790"/>
      <c r="O75" s="964"/>
      <c r="P75" s="964"/>
      <c r="Q75" s="964"/>
      <c r="R75" s="964"/>
      <c r="S75" s="964"/>
      <c r="T75" s="964"/>
      <c r="U75" s="964"/>
      <c r="V75" s="1791"/>
      <c r="W75" s="1720"/>
      <c r="X75" s="1720"/>
      <c r="Y75" s="1792"/>
      <c r="Z75" s="1792"/>
      <c r="AA75" s="1792"/>
      <c r="AB75" s="1792"/>
      <c r="AC75" s="1792"/>
      <c r="AD75" s="1792"/>
      <c r="AE75" s="1792"/>
      <c r="AF75" s="1792"/>
      <c r="AG75" s="1720"/>
      <c r="AH75" s="1794"/>
      <c r="AI75" s="1795"/>
      <c r="AJ75" s="1711"/>
      <c r="AK75" s="1711"/>
      <c r="AL75" s="1711"/>
      <c r="AM75" s="1796"/>
      <c r="AN75" s="1799"/>
      <c r="AO75" s="1800"/>
      <c r="AP75" s="1800"/>
      <c r="AQ75" s="1792"/>
      <c r="AR75" s="1792"/>
      <c r="AS75" s="1711"/>
      <c r="AT75" s="1711"/>
      <c r="AU75" s="1792"/>
      <c r="AV75" s="1792"/>
      <c r="AW75" s="1711"/>
      <c r="AX75" s="1711"/>
      <c r="AY75" s="1792"/>
      <c r="AZ75" s="1792"/>
      <c r="BA75" s="1711"/>
      <c r="BB75" s="1713"/>
      <c r="DU75" s="431"/>
    </row>
    <row r="76" spans="1:131" ht="11.25" customHeight="1">
      <c r="A76" s="922" t="s">
        <v>1424</v>
      </c>
      <c r="B76" s="1738"/>
      <c r="C76" s="1738"/>
      <c r="D76" s="1738"/>
      <c r="E76" s="1738"/>
      <c r="F76" s="1738"/>
      <c r="G76" s="1739"/>
      <c r="H76" s="947" t="s">
        <v>1034</v>
      </c>
      <c r="I76" s="1745"/>
      <c r="J76" s="1745"/>
      <c r="K76" s="1745"/>
      <c r="L76" s="1745"/>
      <c r="M76" s="1746"/>
      <c r="N76" s="1747" t="str">
        <f>IF(ISBLANK(VLOOKUP("専任取引士"&amp;ROUNDUP(ROW($A76)/11,0),sentori,4,FALSE)),"",VLOOKUP("専任取引士"&amp;ROUNDUP(ROW($A76)/11,0),sentori,4,FALSE))</f>
        <v/>
      </c>
      <c r="O76" s="1748"/>
      <c r="P76" s="1748"/>
      <c r="Q76" s="1748"/>
      <c r="R76" s="1748"/>
      <c r="S76" s="1748"/>
      <c r="T76" s="1748"/>
      <c r="U76" s="1748"/>
      <c r="V76" s="1748"/>
      <c r="W76" s="1748"/>
      <c r="X76" s="1748"/>
      <c r="Y76" s="1748"/>
      <c r="Z76" s="1748"/>
      <c r="AA76" s="1748"/>
      <c r="AB76" s="1748"/>
      <c r="AC76" s="1748"/>
      <c r="AD76" s="1749"/>
      <c r="AE76" s="1751" t="s">
        <v>1098</v>
      </c>
      <c r="AF76" s="1752"/>
      <c r="AG76" s="959" t="s">
        <v>1499</v>
      </c>
      <c r="AH76" s="960"/>
      <c r="AI76" s="960"/>
      <c r="AJ76" s="960"/>
      <c r="AK76" s="1780" t="str">
        <f>IF(ISBLANK(VLOOKUP("専任取引士"&amp;ROUNDUP(ROW($A76)/11,0),sentori,8,FALSE)),"",TEXT(VLOOKUP("専任取引士"&amp;ROUNDUP(ROW($A76)/11,0),sentori,8,FALSE),"e"))</f>
        <v/>
      </c>
      <c r="AL76" s="1780"/>
      <c r="AM76" s="1780"/>
      <c r="AN76" s="1780"/>
      <c r="AO76" s="1734" t="s">
        <v>542</v>
      </c>
      <c r="AP76" s="1734"/>
      <c r="AQ76" s="1780" t="str">
        <f>IF(ISBLANK(VLOOKUP("専任取引士"&amp;ROUNDUP(ROW($A76)/11,0),sentori,8,FALSE)),"",MONTH(VLOOKUP("専任取引士"&amp;ROUNDUP(ROW($A76)/11,0),sentori,8,FALSE)))</f>
        <v/>
      </c>
      <c r="AR76" s="1780"/>
      <c r="AS76" s="1734" t="s">
        <v>543</v>
      </c>
      <c r="AT76" s="1735"/>
      <c r="AU76" s="1780" t="str">
        <f>IF(ISBLANK(VLOOKUP("専任取引士"&amp;ROUNDUP(ROW($A76)/11,0),sentori,8,FALSE)),"",DAY(VLOOKUP("専任取引士"&amp;ROUNDUP(ROW($A76)/11,0),sentori,8,FALSE)))</f>
        <v/>
      </c>
      <c r="AV76" s="1780"/>
      <c r="AW76" s="1734" t="s">
        <v>545</v>
      </c>
      <c r="AX76" s="1734"/>
      <c r="AY76" s="1757" t="s">
        <v>400</v>
      </c>
      <c r="AZ76" s="1758" t="str">
        <f>LEFT(VLOOKUP("専任取引士1",sentori,7,FALSE),1)</f>
        <v/>
      </c>
      <c r="BA76" s="1669" t="s">
        <v>1499</v>
      </c>
      <c r="BB76" s="1671"/>
      <c r="DU76" s="431"/>
      <c r="DV76" s="205" t="s">
        <v>1040</v>
      </c>
      <c r="DW76" s="205" t="s">
        <v>1041</v>
      </c>
      <c r="EA76" s="205" t="s">
        <v>1037</v>
      </c>
    </row>
    <row r="77" spans="1:131" ht="11.25" customHeight="1">
      <c r="A77" s="1740"/>
      <c r="B77" s="523"/>
      <c r="C77" s="523"/>
      <c r="D77" s="523"/>
      <c r="E77" s="523"/>
      <c r="F77" s="523"/>
      <c r="G77" s="1741"/>
      <c r="H77" s="1656"/>
      <c r="I77" s="1657"/>
      <c r="J77" s="1657"/>
      <c r="K77" s="1657"/>
      <c r="L77" s="1657"/>
      <c r="M77" s="1658"/>
      <c r="N77" s="1750"/>
      <c r="O77" s="1154"/>
      <c r="P77" s="1154"/>
      <c r="Q77" s="1154"/>
      <c r="R77" s="1154"/>
      <c r="S77" s="1154"/>
      <c r="T77" s="1154"/>
      <c r="U77" s="1154"/>
      <c r="V77" s="1154"/>
      <c r="W77" s="1154"/>
      <c r="X77" s="1154"/>
      <c r="Y77" s="1154"/>
      <c r="Z77" s="1154"/>
      <c r="AA77" s="1154"/>
      <c r="AB77" s="1154"/>
      <c r="AC77" s="1154"/>
      <c r="AD77" s="1155"/>
      <c r="AE77" s="1753"/>
      <c r="AF77" s="1754"/>
      <c r="AG77" s="961"/>
      <c r="AH77" s="962"/>
      <c r="AI77" s="962"/>
      <c r="AJ77" s="962"/>
      <c r="AK77" s="1781"/>
      <c r="AL77" s="1781"/>
      <c r="AM77" s="1781"/>
      <c r="AN77" s="1781"/>
      <c r="AO77" s="1198"/>
      <c r="AP77" s="1198"/>
      <c r="AQ77" s="1781"/>
      <c r="AR77" s="1781"/>
      <c r="AS77" s="1217"/>
      <c r="AT77" s="1217"/>
      <c r="AU77" s="1781"/>
      <c r="AV77" s="1781"/>
      <c r="AW77" s="1198"/>
      <c r="AX77" s="1198"/>
      <c r="AY77" s="1759"/>
      <c r="AZ77" s="1760"/>
      <c r="BA77" s="1672"/>
      <c r="BB77" s="1674"/>
      <c r="DU77" s="431"/>
      <c r="DV77" s="205" t="s">
        <v>1043</v>
      </c>
      <c r="DW77" s="205" t="s">
        <v>1044</v>
      </c>
      <c r="EA77" s="205" t="s">
        <v>1040</v>
      </c>
    </row>
    <row r="78" spans="1:131" ht="11.25" customHeight="1">
      <c r="A78" s="1740"/>
      <c r="B78" s="523"/>
      <c r="C78" s="523"/>
      <c r="D78" s="523"/>
      <c r="E78" s="523"/>
      <c r="F78" s="523"/>
      <c r="G78" s="1741"/>
      <c r="H78" s="868" t="s">
        <v>1079</v>
      </c>
      <c r="I78" s="804"/>
      <c r="J78" s="804"/>
      <c r="K78" s="804"/>
      <c r="L78" s="804"/>
      <c r="M78" s="1763"/>
      <c r="N78" s="1765" t="str">
        <f>IF(ISBLANK(VLOOKUP("専任取引士"&amp;ROUNDUP(ROW($A76)/11,0),sentori,3,FALSE)),"",VLOOKUP("専任取引士"&amp;ROUNDUP(ROW($A76)/11,0),sentori,3,FALSE))</f>
        <v/>
      </c>
      <c r="O78" s="1766"/>
      <c r="P78" s="1766"/>
      <c r="Q78" s="1766"/>
      <c r="R78" s="1766"/>
      <c r="S78" s="1766"/>
      <c r="T78" s="1766"/>
      <c r="U78" s="1766"/>
      <c r="V78" s="1766"/>
      <c r="W78" s="1766"/>
      <c r="X78" s="1766"/>
      <c r="Y78" s="1766"/>
      <c r="Z78" s="1766"/>
      <c r="AA78" s="1766"/>
      <c r="AB78" s="1766"/>
      <c r="AC78" s="1766"/>
      <c r="AD78" s="1767"/>
      <c r="AE78" s="1755"/>
      <c r="AF78" s="1756"/>
      <c r="AG78" s="963"/>
      <c r="AH78" s="964"/>
      <c r="AI78" s="964"/>
      <c r="AJ78" s="964"/>
      <c r="AK78" s="1778"/>
      <c r="AL78" s="1778"/>
      <c r="AM78" s="1778"/>
      <c r="AN78" s="1778"/>
      <c r="AO78" s="1772"/>
      <c r="AP78" s="1772"/>
      <c r="AQ78" s="1778"/>
      <c r="AR78" s="1778"/>
      <c r="AS78" s="1782"/>
      <c r="AT78" s="1782"/>
      <c r="AU78" s="1778"/>
      <c r="AV78" s="1778"/>
      <c r="AW78" s="1772"/>
      <c r="AX78" s="1772"/>
      <c r="AY78" s="1759"/>
      <c r="AZ78" s="1760"/>
      <c r="BA78" s="1672"/>
      <c r="BB78" s="1674"/>
      <c r="DU78" s="431"/>
      <c r="DV78" s="205" t="s">
        <v>1046</v>
      </c>
      <c r="DW78" s="205" t="s">
        <v>1047</v>
      </c>
      <c r="EA78" s="205" t="s">
        <v>1043</v>
      </c>
    </row>
    <row r="79" spans="1:131" ht="11.25" customHeight="1">
      <c r="A79" s="1740"/>
      <c r="B79" s="523"/>
      <c r="C79" s="523"/>
      <c r="D79" s="523"/>
      <c r="E79" s="523"/>
      <c r="F79" s="523"/>
      <c r="G79" s="1741"/>
      <c r="H79" s="1764"/>
      <c r="I79" s="1598"/>
      <c r="J79" s="1598"/>
      <c r="K79" s="1598"/>
      <c r="L79" s="1598"/>
      <c r="M79" s="1630"/>
      <c r="N79" s="1768"/>
      <c r="O79" s="1152"/>
      <c r="P79" s="1152"/>
      <c r="Q79" s="1152"/>
      <c r="R79" s="1152"/>
      <c r="S79" s="1152"/>
      <c r="T79" s="1152"/>
      <c r="U79" s="1152"/>
      <c r="V79" s="1152"/>
      <c r="W79" s="1152"/>
      <c r="X79" s="1152"/>
      <c r="Y79" s="1152"/>
      <c r="Z79" s="1152"/>
      <c r="AA79" s="1152"/>
      <c r="AB79" s="1152"/>
      <c r="AC79" s="1152"/>
      <c r="AD79" s="1153"/>
      <c r="AE79" s="790" t="s">
        <v>1099</v>
      </c>
      <c r="AF79" s="1769"/>
      <c r="AG79" s="1770"/>
      <c r="AH79" s="1774" t="str">
        <f>VLOOKUP("専任取引士"&amp;ROUNDUP(ROW($A76)/11,0),sentori,19,FALSE)&amp;""</f>
        <v/>
      </c>
      <c r="AI79" s="1775"/>
      <c r="AJ79" s="1775"/>
      <c r="AK79" s="1775"/>
      <c r="AL79" s="1775"/>
      <c r="AM79" s="1775"/>
      <c r="AN79" s="1775"/>
      <c r="AO79" s="1775"/>
      <c r="AP79" s="1775"/>
      <c r="AQ79" s="1775"/>
      <c r="AR79" s="1775"/>
      <c r="AS79" s="1775"/>
      <c r="AT79" s="1775"/>
      <c r="AU79" s="1775"/>
      <c r="AV79" s="1775"/>
      <c r="AW79" s="1775"/>
      <c r="AX79" s="1776"/>
      <c r="AY79" s="1759"/>
      <c r="AZ79" s="1760"/>
      <c r="BA79" s="1672"/>
      <c r="BB79" s="1674"/>
      <c r="DU79" s="431"/>
      <c r="DV79" s="205" t="s">
        <v>1051</v>
      </c>
      <c r="DW79" s="205" t="s">
        <v>1052</v>
      </c>
      <c r="EA79" s="205" t="s">
        <v>1046</v>
      </c>
    </row>
    <row r="80" spans="1:131" ht="11.25" customHeight="1">
      <c r="A80" s="1740"/>
      <c r="B80" s="523"/>
      <c r="C80" s="523"/>
      <c r="D80" s="523"/>
      <c r="E80" s="523"/>
      <c r="F80" s="523"/>
      <c r="G80" s="1741"/>
      <c r="H80" s="1656"/>
      <c r="I80" s="1657"/>
      <c r="J80" s="1657"/>
      <c r="K80" s="1657"/>
      <c r="L80" s="1657"/>
      <c r="M80" s="1658"/>
      <c r="N80" s="1750"/>
      <c r="O80" s="1154"/>
      <c r="P80" s="1154"/>
      <c r="Q80" s="1154"/>
      <c r="R80" s="1154"/>
      <c r="S80" s="1154"/>
      <c r="T80" s="1154"/>
      <c r="U80" s="1154"/>
      <c r="V80" s="1154"/>
      <c r="W80" s="1154"/>
      <c r="X80" s="1154"/>
      <c r="Y80" s="1154"/>
      <c r="Z80" s="1154"/>
      <c r="AA80" s="1154"/>
      <c r="AB80" s="1154"/>
      <c r="AC80" s="1154"/>
      <c r="AD80" s="1155"/>
      <c r="AE80" s="1771"/>
      <c r="AF80" s="1772"/>
      <c r="AG80" s="1773"/>
      <c r="AH80" s="1777"/>
      <c r="AI80" s="1778"/>
      <c r="AJ80" s="1778"/>
      <c r="AK80" s="1778"/>
      <c r="AL80" s="1778"/>
      <c r="AM80" s="1778"/>
      <c r="AN80" s="1778"/>
      <c r="AO80" s="1778"/>
      <c r="AP80" s="1778"/>
      <c r="AQ80" s="1778"/>
      <c r="AR80" s="1778"/>
      <c r="AS80" s="1778"/>
      <c r="AT80" s="1778"/>
      <c r="AU80" s="1778"/>
      <c r="AV80" s="1778"/>
      <c r="AW80" s="1778"/>
      <c r="AX80" s="1779"/>
      <c r="AY80" s="1761"/>
      <c r="AZ80" s="1762"/>
      <c r="BA80" s="1675"/>
      <c r="BB80" s="1677"/>
      <c r="DU80" s="431"/>
      <c r="DV80" s="205" t="s">
        <v>1054</v>
      </c>
      <c r="DW80" s="205" t="s">
        <v>1055</v>
      </c>
      <c r="EA80" s="205" t="s">
        <v>1051</v>
      </c>
    </row>
    <row r="81" spans="1:131" ht="11.25" customHeight="1">
      <c r="A81" s="1740"/>
      <c r="B81" s="523"/>
      <c r="C81" s="523"/>
      <c r="D81" s="523"/>
      <c r="E81" s="523"/>
      <c r="F81" s="523"/>
      <c r="G81" s="1741"/>
      <c r="H81" s="868" t="s">
        <v>1084</v>
      </c>
      <c r="I81" s="804"/>
      <c r="J81" s="804"/>
      <c r="K81" s="804"/>
      <c r="L81" s="804"/>
      <c r="M81" s="1763"/>
      <c r="N81" s="1783" t="s">
        <v>1425</v>
      </c>
      <c r="O81" s="1784"/>
      <c r="P81" s="1785" t="str">
        <f>VLOOKUP("専任取引士"&amp;ROUNDUP(ROW($A76)/11,0),sentori,12,FALSE)&amp;""</f>
        <v/>
      </c>
      <c r="Q81" s="1785"/>
      <c r="R81" s="1785"/>
      <c r="S81" s="1785"/>
      <c r="T81" s="1785"/>
      <c r="U81" s="1785"/>
      <c r="V81" s="1785"/>
      <c r="W81" s="1785"/>
      <c r="X81" s="1785"/>
      <c r="Y81" s="1785"/>
      <c r="Z81" s="1769"/>
      <c r="AA81" s="1769"/>
      <c r="AB81" s="1769"/>
      <c r="AC81" s="1769"/>
      <c r="AD81" s="1769"/>
      <c r="AE81" s="1769"/>
      <c r="AF81" s="1769"/>
      <c r="AG81" s="1769"/>
      <c r="AH81" s="1769"/>
      <c r="AI81" s="1769"/>
      <c r="AJ81" s="1769"/>
      <c r="AK81" s="1769"/>
      <c r="AL81" s="1769"/>
      <c r="AM81" s="1769"/>
      <c r="AN81" s="1769"/>
      <c r="AO81" s="1769"/>
      <c r="AP81" s="1769"/>
      <c r="AQ81" s="1769"/>
      <c r="AR81" s="1769"/>
      <c r="AS81" s="1769"/>
      <c r="AT81" s="1769"/>
      <c r="AU81" s="1769"/>
      <c r="AV81" s="1769"/>
      <c r="AW81" s="1769"/>
      <c r="AX81" s="1769"/>
      <c r="AY81" s="1769"/>
      <c r="AZ81" s="1769"/>
      <c r="BA81" s="1769"/>
      <c r="BB81" s="1786"/>
      <c r="DU81" s="432"/>
      <c r="DV81" s="205" t="s">
        <v>1057</v>
      </c>
      <c r="DW81" s="205" t="s">
        <v>1058</v>
      </c>
      <c r="EA81" s="205" t="s">
        <v>1054</v>
      </c>
    </row>
    <row r="82" spans="1:131" ht="11.25" customHeight="1">
      <c r="A82" s="1740"/>
      <c r="B82" s="523"/>
      <c r="C82" s="523"/>
      <c r="D82" s="523"/>
      <c r="E82" s="523"/>
      <c r="F82" s="523"/>
      <c r="G82" s="1741"/>
      <c r="H82" s="1764"/>
      <c r="I82" s="1598"/>
      <c r="J82" s="1598"/>
      <c r="K82" s="1598"/>
      <c r="L82" s="1598"/>
      <c r="M82" s="1630"/>
      <c r="N82" s="1768"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1152"/>
      <c r="P82" s="1152"/>
      <c r="Q82" s="1152"/>
      <c r="R82" s="1152"/>
      <c r="S82" s="1152"/>
      <c r="T82" s="1152"/>
      <c r="U82" s="1152"/>
      <c r="V82" s="1152"/>
      <c r="W82" s="1152"/>
      <c r="X82" s="1152"/>
      <c r="Y82" s="1152"/>
      <c r="Z82" s="1152"/>
      <c r="AA82" s="1152"/>
      <c r="AB82" s="1152"/>
      <c r="AC82" s="1152"/>
      <c r="AD82" s="1152"/>
      <c r="AE82" s="1152"/>
      <c r="AF82" s="1152"/>
      <c r="AG82" s="1152"/>
      <c r="AH82" s="1152"/>
      <c r="AI82" s="1152"/>
      <c r="AJ82" s="1152"/>
      <c r="AK82" s="1152"/>
      <c r="AL82" s="1152"/>
      <c r="AM82" s="1152"/>
      <c r="AN82" s="1152"/>
      <c r="AO82" s="1152"/>
      <c r="AP82" s="1152"/>
      <c r="AQ82" s="1152"/>
      <c r="AR82" s="1152"/>
      <c r="AS82" s="1152"/>
      <c r="AT82" s="1152"/>
      <c r="AU82" s="1152"/>
      <c r="AV82" s="1152"/>
      <c r="AW82" s="1152"/>
      <c r="AX82" s="1152"/>
      <c r="AY82" s="1152"/>
      <c r="AZ82" s="1152"/>
      <c r="BA82" s="1152"/>
      <c r="BB82" s="1787"/>
      <c r="DU82" s="432"/>
      <c r="DV82" s="205" t="s">
        <v>1062</v>
      </c>
      <c r="DW82" s="205" t="s">
        <v>1063</v>
      </c>
      <c r="EA82" s="205" t="s">
        <v>1057</v>
      </c>
    </row>
    <row r="83" spans="1:131" ht="11.25" customHeight="1">
      <c r="A83" s="1740"/>
      <c r="B83" s="523"/>
      <c r="C83" s="523"/>
      <c r="D83" s="523"/>
      <c r="E83" s="523"/>
      <c r="F83" s="523"/>
      <c r="G83" s="1741"/>
      <c r="H83" s="1764"/>
      <c r="I83" s="1598"/>
      <c r="J83" s="1598"/>
      <c r="K83" s="1598"/>
      <c r="L83" s="1598"/>
      <c r="M83" s="1630"/>
      <c r="N83" s="1768"/>
      <c r="O83" s="1152"/>
      <c r="P83" s="1152"/>
      <c r="Q83" s="1152"/>
      <c r="R83" s="1152"/>
      <c r="S83" s="1152"/>
      <c r="T83" s="1152"/>
      <c r="U83" s="1152"/>
      <c r="V83" s="1152"/>
      <c r="W83" s="1152"/>
      <c r="X83" s="1152"/>
      <c r="Y83" s="1152"/>
      <c r="Z83" s="1152"/>
      <c r="AA83" s="1152"/>
      <c r="AB83" s="1152"/>
      <c r="AC83" s="1152"/>
      <c r="AD83" s="1152"/>
      <c r="AE83" s="1152"/>
      <c r="AF83" s="1152"/>
      <c r="AG83" s="1152"/>
      <c r="AH83" s="1152"/>
      <c r="AI83" s="1152"/>
      <c r="AJ83" s="1152"/>
      <c r="AK83" s="1152"/>
      <c r="AL83" s="1152"/>
      <c r="AM83" s="1152"/>
      <c r="AN83" s="1152"/>
      <c r="AO83" s="1152"/>
      <c r="AP83" s="1152"/>
      <c r="AQ83" s="1152"/>
      <c r="AR83" s="1152"/>
      <c r="AS83" s="1152"/>
      <c r="AT83" s="1152"/>
      <c r="AU83" s="1152"/>
      <c r="AV83" s="1152"/>
      <c r="AW83" s="1152"/>
      <c r="AX83" s="1152"/>
      <c r="AY83" s="1152"/>
      <c r="AZ83" s="1152"/>
      <c r="BA83" s="1152"/>
      <c r="BB83" s="1787"/>
      <c r="DU83" s="431"/>
      <c r="DV83" s="205" t="s">
        <v>683</v>
      </c>
      <c r="DW83" s="205" t="s">
        <v>1065</v>
      </c>
      <c r="EA83" s="205" t="s">
        <v>1062</v>
      </c>
    </row>
    <row r="84" spans="1:131" ht="11.25" customHeight="1">
      <c r="A84" s="1740"/>
      <c r="B84" s="523"/>
      <c r="C84" s="523"/>
      <c r="D84" s="523"/>
      <c r="E84" s="523"/>
      <c r="F84" s="523"/>
      <c r="G84" s="1741"/>
      <c r="H84" s="1656"/>
      <c r="I84" s="1657"/>
      <c r="J84" s="1657"/>
      <c r="K84" s="1657"/>
      <c r="L84" s="1657"/>
      <c r="M84" s="1658"/>
      <c r="N84" s="1750"/>
      <c r="O84" s="1154"/>
      <c r="P84" s="1154"/>
      <c r="Q84" s="1154"/>
      <c r="R84" s="1154"/>
      <c r="S84" s="1154"/>
      <c r="T84" s="1154"/>
      <c r="U84" s="1154"/>
      <c r="V84" s="1154"/>
      <c r="W84" s="1154"/>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c r="AW84" s="1154"/>
      <c r="AX84" s="1154"/>
      <c r="AY84" s="1154"/>
      <c r="AZ84" s="1154"/>
      <c r="BA84" s="1154"/>
      <c r="BB84" s="1788"/>
      <c r="DU84" s="431"/>
      <c r="DV84" s="205" t="s">
        <v>690</v>
      </c>
      <c r="DW84" s="205" t="s">
        <v>1426</v>
      </c>
      <c r="EA84" s="205" t="s">
        <v>683</v>
      </c>
    </row>
    <row r="85" spans="1:131" ht="11.25" customHeight="1">
      <c r="A85" s="1740"/>
      <c r="B85" s="523"/>
      <c r="C85" s="523"/>
      <c r="D85" s="523"/>
      <c r="E85" s="523"/>
      <c r="F85" s="523"/>
      <c r="G85" s="1741"/>
      <c r="H85" s="868" t="s">
        <v>1101</v>
      </c>
      <c r="I85" s="801"/>
      <c r="J85" s="801"/>
      <c r="K85" s="801"/>
      <c r="L85" s="801"/>
      <c r="M85" s="891"/>
      <c r="N85" s="1789" t="s">
        <v>1418</v>
      </c>
      <c r="O85" s="962"/>
      <c r="P85" s="962"/>
      <c r="Q85" s="962"/>
      <c r="R85" s="962"/>
      <c r="S85" s="962"/>
      <c r="T85" s="962"/>
      <c r="U85" s="962"/>
      <c r="V85" s="791" t="s">
        <v>1419</v>
      </c>
      <c r="W85" s="1769" t="s">
        <v>1420</v>
      </c>
      <c r="X85" s="1784"/>
      <c r="Y85" s="1775" t="str">
        <f>IF(ISBLANK(VLOOKUP("専任取引士"&amp;ROUNDUP(ROW($A76)/11,0),sentori,21,FALSE)),"",VLOOKUP("専任取引士"&amp;ROUNDUP(ROW($A76)/11,0),sentori,21,FALSE))</f>
        <v/>
      </c>
      <c r="Z85" s="1775"/>
      <c r="AA85" s="1775"/>
      <c r="AB85" s="1775"/>
      <c r="AC85" s="1775"/>
      <c r="AD85" s="1775"/>
      <c r="AE85" s="1775"/>
      <c r="AF85" s="1775"/>
      <c r="AG85" s="1769" t="s">
        <v>1421</v>
      </c>
      <c r="AH85" s="1793"/>
      <c r="AI85" s="790" t="s">
        <v>1427</v>
      </c>
      <c r="AJ85" s="1769"/>
      <c r="AK85" s="1769"/>
      <c r="AL85" s="1769"/>
      <c r="AM85" s="1770"/>
      <c r="AN85" s="1797" t="s">
        <v>1499</v>
      </c>
      <c r="AO85" s="1798"/>
      <c r="AP85" s="1798"/>
      <c r="AQ85" s="1775" t="str">
        <f>IF(ISBLANK(VLOOKUP("専任取引士"&amp;ROUNDUP(ROW($A76)/11,0),sentori,22,FALSE)),"",TEXT(VLOOKUP("専任取引士"&amp;ROUNDUP(ROW($A76)/11,0),sentori,22,FALSE),"e"))</f>
        <v/>
      </c>
      <c r="AR85" s="1775"/>
      <c r="AS85" s="1769" t="s">
        <v>542</v>
      </c>
      <c r="AT85" s="1769"/>
      <c r="AU85" s="1775" t="str">
        <f>IF(ISBLANK(VLOOKUP("専任取引士"&amp;ROUNDUP(ROW($A76)/11,0),sentori,22,FALSE)),"",MONTH(VLOOKUP("専任取引士"&amp;ROUNDUP(ROW($A76)/11,0),sentori,22,FALSE)))</f>
        <v/>
      </c>
      <c r="AV85" s="1775"/>
      <c r="AW85" s="1769" t="s">
        <v>543</v>
      </c>
      <c r="AX85" s="1769"/>
      <c r="AY85" s="1775" t="str">
        <f>IF(ISBLANK(VLOOKUP("専任取引士"&amp;ROUNDUP(ROW($A76)/11,0),sentori,22,FALSE)),"",DAY(VLOOKUP("専任取引士"&amp;ROUNDUP(ROW($A76)/11,0),sentori,22,FALSE)))</f>
        <v/>
      </c>
      <c r="AZ85" s="1775"/>
      <c r="BA85" s="1769" t="s">
        <v>545</v>
      </c>
      <c r="BB85" s="1786"/>
      <c r="DU85" s="431"/>
      <c r="DV85" s="205" t="s">
        <v>693</v>
      </c>
      <c r="DW85" s="205" t="s">
        <v>1428</v>
      </c>
      <c r="EA85" s="205" t="s">
        <v>690</v>
      </c>
    </row>
    <row r="86" spans="1:131" ht="11.25" customHeight="1">
      <c r="A86" s="1742"/>
      <c r="B86" s="1743"/>
      <c r="C86" s="1743"/>
      <c r="D86" s="1743"/>
      <c r="E86" s="1743"/>
      <c r="F86" s="1743"/>
      <c r="G86" s="1744"/>
      <c r="H86" s="849"/>
      <c r="I86" s="1006"/>
      <c r="J86" s="1006"/>
      <c r="K86" s="1006"/>
      <c r="L86" s="1006"/>
      <c r="M86" s="1159"/>
      <c r="N86" s="1790"/>
      <c r="O86" s="964"/>
      <c r="P86" s="964"/>
      <c r="Q86" s="964"/>
      <c r="R86" s="964"/>
      <c r="S86" s="964"/>
      <c r="T86" s="964"/>
      <c r="U86" s="964"/>
      <c r="V86" s="1791"/>
      <c r="W86" s="1720"/>
      <c r="X86" s="1720"/>
      <c r="Y86" s="1792"/>
      <c r="Z86" s="1792"/>
      <c r="AA86" s="1792"/>
      <c r="AB86" s="1792"/>
      <c r="AC86" s="1792"/>
      <c r="AD86" s="1792"/>
      <c r="AE86" s="1792"/>
      <c r="AF86" s="1792"/>
      <c r="AG86" s="1720"/>
      <c r="AH86" s="1794"/>
      <c r="AI86" s="1795"/>
      <c r="AJ86" s="1711"/>
      <c r="AK86" s="1711"/>
      <c r="AL86" s="1711"/>
      <c r="AM86" s="1796"/>
      <c r="AN86" s="1799"/>
      <c r="AO86" s="1800"/>
      <c r="AP86" s="1800"/>
      <c r="AQ86" s="1792"/>
      <c r="AR86" s="1792"/>
      <c r="AS86" s="1711"/>
      <c r="AT86" s="1711"/>
      <c r="AU86" s="1792"/>
      <c r="AV86" s="1792"/>
      <c r="AW86" s="1711"/>
      <c r="AX86" s="1711"/>
      <c r="AY86" s="1792"/>
      <c r="AZ86" s="1792"/>
      <c r="BA86" s="1711"/>
      <c r="BB86" s="1713"/>
      <c r="DU86" s="431"/>
      <c r="DV86" s="205" t="s">
        <v>697</v>
      </c>
      <c r="DW86" s="205" t="s">
        <v>1429</v>
      </c>
      <c r="EA86" s="205" t="s">
        <v>693</v>
      </c>
    </row>
    <row r="87" spans="1:131" ht="11.25" customHeight="1">
      <c r="A87" s="922" t="s">
        <v>1424</v>
      </c>
      <c r="B87" s="1738"/>
      <c r="C87" s="1738"/>
      <c r="D87" s="1738"/>
      <c r="E87" s="1738"/>
      <c r="F87" s="1738"/>
      <c r="G87" s="1739"/>
      <c r="H87" s="947" t="s">
        <v>1034</v>
      </c>
      <c r="I87" s="1745"/>
      <c r="J87" s="1745"/>
      <c r="K87" s="1745"/>
      <c r="L87" s="1745"/>
      <c r="M87" s="1746"/>
      <c r="N87" s="1747" t="str">
        <f>IF(ISBLANK(VLOOKUP("専任取引士"&amp;ROUNDUP(ROW($A87)/11,0),sentori,4,FALSE)),"",VLOOKUP("専任取引士"&amp;ROUNDUP(ROW($A87)/11,0),sentori,4,FALSE))</f>
        <v/>
      </c>
      <c r="O87" s="1748"/>
      <c r="P87" s="1748"/>
      <c r="Q87" s="1748"/>
      <c r="R87" s="1748"/>
      <c r="S87" s="1748"/>
      <c r="T87" s="1748"/>
      <c r="U87" s="1748"/>
      <c r="V87" s="1748"/>
      <c r="W87" s="1748"/>
      <c r="X87" s="1748"/>
      <c r="Y87" s="1748"/>
      <c r="Z87" s="1748"/>
      <c r="AA87" s="1748"/>
      <c r="AB87" s="1748"/>
      <c r="AC87" s="1748"/>
      <c r="AD87" s="1749"/>
      <c r="AE87" s="1751" t="s">
        <v>1098</v>
      </c>
      <c r="AF87" s="1752"/>
      <c r="AG87" s="959" t="s">
        <v>1499</v>
      </c>
      <c r="AH87" s="960"/>
      <c r="AI87" s="960"/>
      <c r="AJ87" s="960"/>
      <c r="AK87" s="1780" t="str">
        <f>IF(ISBLANK(VLOOKUP("専任取引士"&amp;ROUNDUP(ROW($A87)/11,0),sentori,8,FALSE)),"",TEXT(VLOOKUP("専任取引士"&amp;ROUNDUP(ROW($A87)/11,0),sentori,8,FALSE),"e"))</f>
        <v/>
      </c>
      <c r="AL87" s="1780"/>
      <c r="AM87" s="1780"/>
      <c r="AN87" s="1780"/>
      <c r="AO87" s="1734" t="s">
        <v>542</v>
      </c>
      <c r="AP87" s="1734"/>
      <c r="AQ87" s="1780" t="str">
        <f>IF(ISBLANK(VLOOKUP("専任取引士"&amp;ROUNDUP(ROW($A87)/11,0),sentori,8,FALSE)),"",MONTH(VLOOKUP("専任取引士"&amp;ROUNDUP(ROW($A87)/11,0),sentori,8,FALSE)))</f>
        <v/>
      </c>
      <c r="AR87" s="1780"/>
      <c r="AS87" s="1734" t="s">
        <v>543</v>
      </c>
      <c r="AT87" s="1735"/>
      <c r="AU87" s="1780" t="str">
        <f>IF(ISBLANK(VLOOKUP("専任取引士"&amp;ROUNDUP(ROW($A87)/11,0),sentori,8,FALSE)),"",DAY(VLOOKUP("専任取引士"&amp;ROUNDUP(ROW($A87)/11,0),sentori,8,FALSE)))</f>
        <v/>
      </c>
      <c r="AV87" s="1780"/>
      <c r="AW87" s="1734" t="s">
        <v>545</v>
      </c>
      <c r="AX87" s="1734"/>
      <c r="AY87" s="1757" t="s">
        <v>400</v>
      </c>
      <c r="AZ87" s="1758" t="str">
        <f>LEFT(VLOOKUP("専任取引士1",sentori,7,FALSE),1)</f>
        <v/>
      </c>
      <c r="BA87" s="1669" t="s">
        <v>1499</v>
      </c>
      <c r="BB87" s="1671"/>
      <c r="DU87" s="431"/>
      <c r="DV87" s="205" t="s">
        <v>700</v>
      </c>
      <c r="DW87" s="205" t="s">
        <v>1430</v>
      </c>
      <c r="EA87" s="205" t="s">
        <v>697</v>
      </c>
    </row>
    <row r="88" spans="1:131" ht="11.25" customHeight="1">
      <c r="A88" s="1740"/>
      <c r="B88" s="523"/>
      <c r="C88" s="523"/>
      <c r="D88" s="523"/>
      <c r="E88" s="523"/>
      <c r="F88" s="523"/>
      <c r="G88" s="1741"/>
      <c r="H88" s="1656"/>
      <c r="I88" s="1657"/>
      <c r="J88" s="1657"/>
      <c r="K88" s="1657"/>
      <c r="L88" s="1657"/>
      <c r="M88" s="1658"/>
      <c r="N88" s="1750"/>
      <c r="O88" s="1154"/>
      <c r="P88" s="1154"/>
      <c r="Q88" s="1154"/>
      <c r="R88" s="1154"/>
      <c r="S88" s="1154"/>
      <c r="T88" s="1154"/>
      <c r="U88" s="1154"/>
      <c r="V88" s="1154"/>
      <c r="W88" s="1154"/>
      <c r="X88" s="1154"/>
      <c r="Y88" s="1154"/>
      <c r="Z88" s="1154"/>
      <c r="AA88" s="1154"/>
      <c r="AB88" s="1154"/>
      <c r="AC88" s="1154"/>
      <c r="AD88" s="1155"/>
      <c r="AE88" s="1753"/>
      <c r="AF88" s="1754"/>
      <c r="AG88" s="961"/>
      <c r="AH88" s="962"/>
      <c r="AI88" s="962"/>
      <c r="AJ88" s="962"/>
      <c r="AK88" s="1781"/>
      <c r="AL88" s="1781"/>
      <c r="AM88" s="1781"/>
      <c r="AN88" s="1781"/>
      <c r="AO88" s="1198"/>
      <c r="AP88" s="1198"/>
      <c r="AQ88" s="1781"/>
      <c r="AR88" s="1781"/>
      <c r="AS88" s="1217"/>
      <c r="AT88" s="1217"/>
      <c r="AU88" s="1781"/>
      <c r="AV88" s="1781"/>
      <c r="AW88" s="1198"/>
      <c r="AX88" s="1198"/>
      <c r="AY88" s="1759"/>
      <c r="AZ88" s="1760"/>
      <c r="BA88" s="1672"/>
      <c r="BB88" s="1674"/>
      <c r="DU88" s="431"/>
      <c r="DV88" s="205" t="s">
        <v>702</v>
      </c>
      <c r="DW88" s="205" t="s">
        <v>1431</v>
      </c>
      <c r="EA88" s="205" t="s">
        <v>700</v>
      </c>
    </row>
    <row r="89" spans="1:131" ht="11.25" customHeight="1">
      <c r="A89" s="1740"/>
      <c r="B89" s="523"/>
      <c r="C89" s="523"/>
      <c r="D89" s="523"/>
      <c r="E89" s="523"/>
      <c r="F89" s="523"/>
      <c r="G89" s="1741"/>
      <c r="H89" s="832" t="s">
        <v>1079</v>
      </c>
      <c r="I89" s="1691"/>
      <c r="J89" s="1691"/>
      <c r="K89" s="1691"/>
      <c r="L89" s="1691"/>
      <c r="M89" s="1692"/>
      <c r="N89" s="1765" t="str">
        <f>IF(ISBLANK(VLOOKUP("専任取引士"&amp;ROUNDUP(ROW($A87)/11,0),sentori,3,FALSE)),"",VLOOKUP("専任取引士"&amp;ROUNDUP(ROW($A87)/11,0),sentori,3,FALSE))</f>
        <v/>
      </c>
      <c r="O89" s="1766"/>
      <c r="P89" s="1766"/>
      <c r="Q89" s="1766"/>
      <c r="R89" s="1766"/>
      <c r="S89" s="1766"/>
      <c r="T89" s="1766"/>
      <c r="U89" s="1766"/>
      <c r="V89" s="1766"/>
      <c r="W89" s="1766"/>
      <c r="X89" s="1766"/>
      <c r="Y89" s="1766"/>
      <c r="Z89" s="1766"/>
      <c r="AA89" s="1766"/>
      <c r="AB89" s="1766"/>
      <c r="AC89" s="1766"/>
      <c r="AD89" s="1767"/>
      <c r="AE89" s="1755"/>
      <c r="AF89" s="1756"/>
      <c r="AG89" s="963"/>
      <c r="AH89" s="964"/>
      <c r="AI89" s="964"/>
      <c r="AJ89" s="964"/>
      <c r="AK89" s="1778"/>
      <c r="AL89" s="1778"/>
      <c r="AM89" s="1778"/>
      <c r="AN89" s="1778"/>
      <c r="AO89" s="1772"/>
      <c r="AP89" s="1772"/>
      <c r="AQ89" s="1778"/>
      <c r="AR89" s="1778"/>
      <c r="AS89" s="1782"/>
      <c r="AT89" s="1782"/>
      <c r="AU89" s="1778"/>
      <c r="AV89" s="1778"/>
      <c r="AW89" s="1772"/>
      <c r="AX89" s="1772"/>
      <c r="AY89" s="1759"/>
      <c r="AZ89" s="1760"/>
      <c r="BA89" s="1672"/>
      <c r="BB89" s="1674"/>
      <c r="DU89" s="431"/>
      <c r="DV89" s="205" t="s">
        <v>704</v>
      </c>
      <c r="DW89" s="205" t="s">
        <v>1432</v>
      </c>
      <c r="EA89" s="205" t="s">
        <v>702</v>
      </c>
    </row>
    <row r="90" spans="1:131" ht="11.25" customHeight="1">
      <c r="A90" s="1740"/>
      <c r="B90" s="523"/>
      <c r="C90" s="523"/>
      <c r="D90" s="523"/>
      <c r="E90" s="523"/>
      <c r="F90" s="523"/>
      <c r="G90" s="1741"/>
      <c r="H90" s="1693"/>
      <c r="I90" s="1691"/>
      <c r="J90" s="1691"/>
      <c r="K90" s="1691"/>
      <c r="L90" s="1691"/>
      <c r="M90" s="1692"/>
      <c r="N90" s="1768"/>
      <c r="O90" s="1152"/>
      <c r="P90" s="1152"/>
      <c r="Q90" s="1152"/>
      <c r="R90" s="1152"/>
      <c r="S90" s="1152"/>
      <c r="T90" s="1152"/>
      <c r="U90" s="1152"/>
      <c r="V90" s="1152"/>
      <c r="W90" s="1152"/>
      <c r="X90" s="1152"/>
      <c r="Y90" s="1152"/>
      <c r="Z90" s="1152"/>
      <c r="AA90" s="1152"/>
      <c r="AB90" s="1152"/>
      <c r="AC90" s="1152"/>
      <c r="AD90" s="1153"/>
      <c r="AE90" s="790" t="s">
        <v>1099</v>
      </c>
      <c r="AF90" s="1769"/>
      <c r="AG90" s="1770"/>
      <c r="AH90" s="1774" t="str">
        <f>VLOOKUP("専任取引士"&amp;ROUNDUP(ROW($A87)/11,0),sentori,19,FALSE)&amp;""</f>
        <v/>
      </c>
      <c r="AI90" s="1775"/>
      <c r="AJ90" s="1775"/>
      <c r="AK90" s="1775"/>
      <c r="AL90" s="1775"/>
      <c r="AM90" s="1775"/>
      <c r="AN90" s="1775"/>
      <c r="AO90" s="1775"/>
      <c r="AP90" s="1775"/>
      <c r="AQ90" s="1775"/>
      <c r="AR90" s="1775"/>
      <c r="AS90" s="1775"/>
      <c r="AT90" s="1775"/>
      <c r="AU90" s="1775"/>
      <c r="AV90" s="1775"/>
      <c r="AW90" s="1775"/>
      <c r="AX90" s="1776"/>
      <c r="AY90" s="1759"/>
      <c r="AZ90" s="1760"/>
      <c r="BA90" s="1672"/>
      <c r="BB90" s="1674"/>
      <c r="DU90" s="431"/>
      <c r="DV90" s="205" t="s">
        <v>706</v>
      </c>
      <c r="DW90" s="205" t="s">
        <v>1433</v>
      </c>
      <c r="EA90" s="205" t="s">
        <v>704</v>
      </c>
    </row>
    <row r="91" spans="1:131" ht="11.25" customHeight="1">
      <c r="A91" s="1740"/>
      <c r="B91" s="523"/>
      <c r="C91" s="523"/>
      <c r="D91" s="523"/>
      <c r="E91" s="523"/>
      <c r="F91" s="523"/>
      <c r="G91" s="1741"/>
      <c r="H91" s="1693"/>
      <c r="I91" s="1691"/>
      <c r="J91" s="1691"/>
      <c r="K91" s="1691"/>
      <c r="L91" s="1691"/>
      <c r="M91" s="1692"/>
      <c r="N91" s="1750"/>
      <c r="O91" s="1154"/>
      <c r="P91" s="1154"/>
      <c r="Q91" s="1154"/>
      <c r="R91" s="1154"/>
      <c r="S91" s="1154"/>
      <c r="T91" s="1154"/>
      <c r="U91" s="1154"/>
      <c r="V91" s="1154"/>
      <c r="W91" s="1154"/>
      <c r="X91" s="1154"/>
      <c r="Y91" s="1154"/>
      <c r="Z91" s="1154"/>
      <c r="AA91" s="1154"/>
      <c r="AB91" s="1154"/>
      <c r="AC91" s="1154"/>
      <c r="AD91" s="1155"/>
      <c r="AE91" s="1771"/>
      <c r="AF91" s="1772"/>
      <c r="AG91" s="1773"/>
      <c r="AH91" s="1777"/>
      <c r="AI91" s="1778"/>
      <c r="AJ91" s="1778"/>
      <c r="AK91" s="1778"/>
      <c r="AL91" s="1778"/>
      <c r="AM91" s="1778"/>
      <c r="AN91" s="1778"/>
      <c r="AO91" s="1778"/>
      <c r="AP91" s="1778"/>
      <c r="AQ91" s="1778"/>
      <c r="AR91" s="1778"/>
      <c r="AS91" s="1778"/>
      <c r="AT91" s="1778"/>
      <c r="AU91" s="1778"/>
      <c r="AV91" s="1778"/>
      <c r="AW91" s="1778"/>
      <c r="AX91" s="1779"/>
      <c r="AY91" s="1761"/>
      <c r="AZ91" s="1762"/>
      <c r="BA91" s="1675"/>
      <c r="BB91" s="1677"/>
      <c r="DU91" s="431"/>
      <c r="DV91" s="205" t="s">
        <v>708</v>
      </c>
      <c r="DW91" s="205" t="s">
        <v>1434</v>
      </c>
      <c r="EA91" s="205" t="s">
        <v>706</v>
      </c>
    </row>
    <row r="92" spans="1:131" ht="11.25" customHeight="1">
      <c r="A92" s="1740"/>
      <c r="B92" s="523"/>
      <c r="C92" s="523"/>
      <c r="D92" s="523"/>
      <c r="E92" s="523"/>
      <c r="F92" s="523"/>
      <c r="G92" s="1741"/>
      <c r="H92" s="832" t="s">
        <v>1084</v>
      </c>
      <c r="I92" s="1691"/>
      <c r="J92" s="1691"/>
      <c r="K92" s="1691"/>
      <c r="L92" s="1691"/>
      <c r="M92" s="1692"/>
      <c r="N92" s="1783" t="s">
        <v>1425</v>
      </c>
      <c r="O92" s="1784"/>
      <c r="P92" s="1785" t="str">
        <f>VLOOKUP("専任取引士"&amp;ROUNDUP(ROW($A87)/11,0),sentori,12,FALSE)&amp;""</f>
        <v/>
      </c>
      <c r="Q92" s="1785"/>
      <c r="R92" s="1785"/>
      <c r="S92" s="1785"/>
      <c r="T92" s="1785"/>
      <c r="U92" s="1785"/>
      <c r="V92" s="1785"/>
      <c r="W92" s="1785"/>
      <c r="X92" s="1785"/>
      <c r="Y92" s="1785"/>
      <c r="Z92" s="1769"/>
      <c r="AA92" s="1769"/>
      <c r="AB92" s="1769"/>
      <c r="AC92" s="1769"/>
      <c r="AD92" s="1769"/>
      <c r="AE92" s="1769"/>
      <c r="AF92" s="1769"/>
      <c r="AG92" s="1769"/>
      <c r="AH92" s="1769"/>
      <c r="AI92" s="1769"/>
      <c r="AJ92" s="1769"/>
      <c r="AK92" s="1769"/>
      <c r="AL92" s="1769"/>
      <c r="AM92" s="1769"/>
      <c r="AN92" s="1769"/>
      <c r="AO92" s="1769"/>
      <c r="AP92" s="1769"/>
      <c r="AQ92" s="1769"/>
      <c r="AR92" s="1769"/>
      <c r="AS92" s="1769"/>
      <c r="AT92" s="1769"/>
      <c r="AU92" s="1769"/>
      <c r="AV92" s="1769"/>
      <c r="AW92" s="1769"/>
      <c r="AX92" s="1769"/>
      <c r="AY92" s="1769"/>
      <c r="AZ92" s="1769"/>
      <c r="BA92" s="1769"/>
      <c r="BB92" s="1786"/>
      <c r="DU92" s="432"/>
      <c r="DV92" s="205" t="s">
        <v>710</v>
      </c>
      <c r="DW92" s="205" t="s">
        <v>1435</v>
      </c>
      <c r="EA92" s="205" t="s">
        <v>708</v>
      </c>
    </row>
    <row r="93" spans="1:131" ht="11.25" customHeight="1">
      <c r="A93" s="1740"/>
      <c r="B93" s="523"/>
      <c r="C93" s="523"/>
      <c r="D93" s="523"/>
      <c r="E93" s="523"/>
      <c r="F93" s="523"/>
      <c r="G93" s="1741"/>
      <c r="H93" s="1693"/>
      <c r="I93" s="1691"/>
      <c r="J93" s="1691"/>
      <c r="K93" s="1691"/>
      <c r="L93" s="1691"/>
      <c r="M93" s="1692"/>
      <c r="N93" s="1768"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1152"/>
      <c r="P93" s="1152"/>
      <c r="Q93" s="1152"/>
      <c r="R93" s="1152"/>
      <c r="S93" s="1152"/>
      <c r="T93" s="1152"/>
      <c r="U93" s="1152"/>
      <c r="V93" s="1152"/>
      <c r="W93" s="1152"/>
      <c r="X93" s="1152"/>
      <c r="Y93" s="1152"/>
      <c r="Z93" s="1152"/>
      <c r="AA93" s="1152"/>
      <c r="AB93" s="1152"/>
      <c r="AC93" s="1152"/>
      <c r="AD93" s="1152"/>
      <c r="AE93" s="1152"/>
      <c r="AF93" s="1152"/>
      <c r="AG93" s="1152"/>
      <c r="AH93" s="1152"/>
      <c r="AI93" s="1152"/>
      <c r="AJ93" s="1152"/>
      <c r="AK93" s="1152"/>
      <c r="AL93" s="1152"/>
      <c r="AM93" s="1152"/>
      <c r="AN93" s="1152"/>
      <c r="AO93" s="1152"/>
      <c r="AP93" s="1152"/>
      <c r="AQ93" s="1152"/>
      <c r="AR93" s="1152"/>
      <c r="AS93" s="1152"/>
      <c r="AT93" s="1152"/>
      <c r="AU93" s="1152"/>
      <c r="AV93" s="1152"/>
      <c r="AW93" s="1152"/>
      <c r="AX93" s="1152"/>
      <c r="AY93" s="1152"/>
      <c r="AZ93" s="1152"/>
      <c r="BA93" s="1152"/>
      <c r="BB93" s="1787"/>
      <c r="DU93" s="432"/>
      <c r="DV93" s="205" t="s">
        <v>712</v>
      </c>
      <c r="DW93" s="205" t="s">
        <v>1436</v>
      </c>
      <c r="EA93" s="205" t="s">
        <v>710</v>
      </c>
    </row>
    <row r="94" spans="1:131" ht="11.25" customHeight="1">
      <c r="A94" s="1740"/>
      <c r="B94" s="523"/>
      <c r="C94" s="523"/>
      <c r="D94" s="523"/>
      <c r="E94" s="523"/>
      <c r="F94" s="523"/>
      <c r="G94" s="1741"/>
      <c r="H94" s="1801"/>
      <c r="I94" s="804"/>
      <c r="J94" s="804"/>
      <c r="K94" s="804"/>
      <c r="L94" s="804"/>
      <c r="M94" s="1763"/>
      <c r="N94" s="1768"/>
      <c r="O94" s="1152"/>
      <c r="P94" s="1152"/>
      <c r="Q94" s="1152"/>
      <c r="R94" s="1152"/>
      <c r="S94" s="1152"/>
      <c r="T94" s="1152"/>
      <c r="U94" s="1152"/>
      <c r="V94" s="1152"/>
      <c r="W94" s="1152"/>
      <c r="X94" s="1152"/>
      <c r="Y94" s="1152"/>
      <c r="Z94" s="1152"/>
      <c r="AA94" s="1152"/>
      <c r="AB94" s="1152"/>
      <c r="AC94" s="1152"/>
      <c r="AD94" s="1152"/>
      <c r="AE94" s="1152"/>
      <c r="AF94" s="1152"/>
      <c r="AG94" s="1152"/>
      <c r="AH94" s="1152"/>
      <c r="AI94" s="1152"/>
      <c r="AJ94" s="1152"/>
      <c r="AK94" s="1152"/>
      <c r="AL94" s="1152"/>
      <c r="AM94" s="1152"/>
      <c r="AN94" s="1152"/>
      <c r="AO94" s="1152"/>
      <c r="AP94" s="1152"/>
      <c r="AQ94" s="1152"/>
      <c r="AR94" s="1152"/>
      <c r="AS94" s="1152"/>
      <c r="AT94" s="1152"/>
      <c r="AU94" s="1152"/>
      <c r="AV94" s="1152"/>
      <c r="AW94" s="1152"/>
      <c r="AX94" s="1152"/>
      <c r="AY94" s="1152"/>
      <c r="AZ94" s="1152"/>
      <c r="BA94" s="1152"/>
      <c r="BB94" s="1787"/>
      <c r="DU94" s="431"/>
      <c r="DV94" s="205" t="s">
        <v>714</v>
      </c>
      <c r="DW94" s="205" t="s">
        <v>1437</v>
      </c>
      <c r="EA94" s="205" t="s">
        <v>712</v>
      </c>
    </row>
    <row r="95" spans="1:131" ht="11.25" customHeight="1">
      <c r="A95" s="1740"/>
      <c r="B95" s="523"/>
      <c r="C95" s="523"/>
      <c r="D95" s="523"/>
      <c r="E95" s="523"/>
      <c r="F95" s="523"/>
      <c r="G95" s="1741"/>
      <c r="H95" s="1693"/>
      <c r="I95" s="1691"/>
      <c r="J95" s="1691"/>
      <c r="K95" s="1691"/>
      <c r="L95" s="1691"/>
      <c r="M95" s="1692"/>
      <c r="N95" s="1750"/>
      <c r="O95" s="1154"/>
      <c r="P95" s="1154"/>
      <c r="Q95" s="1154"/>
      <c r="R95" s="1154"/>
      <c r="S95" s="1154"/>
      <c r="T95" s="1154"/>
      <c r="U95" s="1154"/>
      <c r="V95" s="1154"/>
      <c r="W95" s="1154"/>
      <c r="X95" s="1154"/>
      <c r="Y95" s="1154"/>
      <c r="Z95" s="1154"/>
      <c r="AA95" s="1154"/>
      <c r="AB95" s="1154"/>
      <c r="AC95" s="1154"/>
      <c r="AD95" s="1154"/>
      <c r="AE95" s="1154"/>
      <c r="AF95" s="1154"/>
      <c r="AG95" s="1154"/>
      <c r="AH95" s="1154"/>
      <c r="AI95" s="1154"/>
      <c r="AJ95" s="1154"/>
      <c r="AK95" s="1154"/>
      <c r="AL95" s="1154"/>
      <c r="AM95" s="1154"/>
      <c r="AN95" s="1154"/>
      <c r="AO95" s="1154"/>
      <c r="AP95" s="1154"/>
      <c r="AQ95" s="1154"/>
      <c r="AR95" s="1154"/>
      <c r="AS95" s="1154"/>
      <c r="AT95" s="1154"/>
      <c r="AU95" s="1154"/>
      <c r="AV95" s="1154"/>
      <c r="AW95" s="1154"/>
      <c r="AX95" s="1154"/>
      <c r="AY95" s="1154"/>
      <c r="AZ95" s="1154"/>
      <c r="BA95" s="1154"/>
      <c r="BB95" s="1788"/>
      <c r="DU95" s="431"/>
      <c r="DV95" s="205" t="s">
        <v>716</v>
      </c>
      <c r="DW95" s="205" t="s">
        <v>1438</v>
      </c>
      <c r="EA95" s="205" t="s">
        <v>714</v>
      </c>
    </row>
    <row r="96" spans="1:131" ht="11.25" customHeight="1">
      <c r="A96" s="1740"/>
      <c r="B96" s="523"/>
      <c r="C96" s="523"/>
      <c r="D96" s="523"/>
      <c r="E96" s="523"/>
      <c r="F96" s="523"/>
      <c r="G96" s="1741"/>
      <c r="H96" s="869" t="s">
        <v>1101</v>
      </c>
      <c r="I96" s="803"/>
      <c r="J96" s="803"/>
      <c r="K96" s="803"/>
      <c r="L96" s="803"/>
      <c r="M96" s="893"/>
      <c r="N96" s="1789" t="s">
        <v>1418</v>
      </c>
      <c r="O96" s="962"/>
      <c r="P96" s="962"/>
      <c r="Q96" s="962"/>
      <c r="R96" s="962"/>
      <c r="S96" s="962"/>
      <c r="T96" s="962"/>
      <c r="U96" s="962"/>
      <c r="V96" s="791" t="s">
        <v>1419</v>
      </c>
      <c r="W96" s="1769" t="s">
        <v>1420</v>
      </c>
      <c r="X96" s="1784"/>
      <c r="Y96" s="1775" t="str">
        <f>IF(ISBLANK(VLOOKUP("専任取引士"&amp;ROUNDUP(ROW($A87)/11,0),sentori,21,FALSE)),"",VLOOKUP("専任取引士"&amp;ROUNDUP(ROW($A87)/11,0),sentori,21,FALSE))</f>
        <v/>
      </c>
      <c r="Z96" s="1775"/>
      <c r="AA96" s="1775"/>
      <c r="AB96" s="1775"/>
      <c r="AC96" s="1775"/>
      <c r="AD96" s="1775"/>
      <c r="AE96" s="1775"/>
      <c r="AF96" s="1775"/>
      <c r="AG96" s="1769" t="s">
        <v>1421</v>
      </c>
      <c r="AH96" s="1793"/>
      <c r="AI96" s="790" t="s">
        <v>1427</v>
      </c>
      <c r="AJ96" s="1769"/>
      <c r="AK96" s="1769"/>
      <c r="AL96" s="1769"/>
      <c r="AM96" s="1770"/>
      <c r="AN96" s="1797" t="s">
        <v>1499</v>
      </c>
      <c r="AO96" s="1798"/>
      <c r="AP96" s="1798"/>
      <c r="AQ96" s="1775" t="str">
        <f>IF(ISBLANK(VLOOKUP("専任取引士"&amp;ROUNDUP(ROW($A87)/11,0),sentori,22,FALSE)),"",TEXT(VLOOKUP("専任取引士"&amp;ROUNDUP(ROW($A87)/11,0),sentori,22,FALSE),"e"))</f>
        <v/>
      </c>
      <c r="AR96" s="1775"/>
      <c r="AS96" s="1769" t="s">
        <v>542</v>
      </c>
      <c r="AT96" s="1769"/>
      <c r="AU96" s="1775" t="str">
        <f>IF(ISBLANK(VLOOKUP("専任取引士"&amp;ROUNDUP(ROW($A87)/11,0),sentori,22,FALSE)),"",MONTH(VLOOKUP("専任取引士"&amp;ROUNDUP(ROW($A87)/11,0),sentori,22,FALSE)))</f>
        <v/>
      </c>
      <c r="AV96" s="1775"/>
      <c r="AW96" s="1769" t="s">
        <v>543</v>
      </c>
      <c r="AX96" s="1769"/>
      <c r="AY96" s="1775" t="str">
        <f>IF(ISBLANK(VLOOKUP("専任取引士"&amp;ROUNDUP(ROW($A87)/11,0),sentori,22,FALSE)),"",DAY(VLOOKUP("専任取引士"&amp;ROUNDUP(ROW($A87)/11,0),sentori,22,FALSE)))</f>
        <v/>
      </c>
      <c r="AZ96" s="1775"/>
      <c r="BA96" s="1769" t="s">
        <v>545</v>
      </c>
      <c r="BB96" s="1786"/>
      <c r="DU96" s="431"/>
      <c r="DV96" s="205" t="s">
        <v>718</v>
      </c>
      <c r="DW96" s="205" t="s">
        <v>1439</v>
      </c>
      <c r="EA96" s="205" t="s">
        <v>716</v>
      </c>
    </row>
    <row r="97" spans="1:131" ht="11.25" customHeight="1">
      <c r="A97" s="1742"/>
      <c r="B97" s="1743"/>
      <c r="C97" s="1743"/>
      <c r="D97" s="1743"/>
      <c r="E97" s="1743"/>
      <c r="F97" s="1743"/>
      <c r="G97" s="1744"/>
      <c r="H97" s="832"/>
      <c r="I97" s="833"/>
      <c r="J97" s="833"/>
      <c r="K97" s="833"/>
      <c r="L97" s="833"/>
      <c r="M97" s="834"/>
      <c r="N97" s="1790"/>
      <c r="O97" s="964"/>
      <c r="P97" s="964"/>
      <c r="Q97" s="964"/>
      <c r="R97" s="964"/>
      <c r="S97" s="964"/>
      <c r="T97" s="964"/>
      <c r="U97" s="964"/>
      <c r="V97" s="1791"/>
      <c r="W97" s="1720"/>
      <c r="X97" s="1720"/>
      <c r="Y97" s="1792"/>
      <c r="Z97" s="1792"/>
      <c r="AA97" s="1792"/>
      <c r="AB97" s="1792"/>
      <c r="AC97" s="1792"/>
      <c r="AD97" s="1792"/>
      <c r="AE97" s="1792"/>
      <c r="AF97" s="1792"/>
      <c r="AG97" s="1720"/>
      <c r="AH97" s="1794"/>
      <c r="AI97" s="1795"/>
      <c r="AJ97" s="1711"/>
      <c r="AK97" s="1711"/>
      <c r="AL97" s="1711"/>
      <c r="AM97" s="1796"/>
      <c r="AN97" s="1799"/>
      <c r="AO97" s="1800"/>
      <c r="AP97" s="1800"/>
      <c r="AQ97" s="1792"/>
      <c r="AR97" s="1792"/>
      <c r="AS97" s="1711"/>
      <c r="AT97" s="1711"/>
      <c r="AU97" s="1792"/>
      <c r="AV97" s="1792"/>
      <c r="AW97" s="1711"/>
      <c r="AX97" s="1711"/>
      <c r="AY97" s="1792"/>
      <c r="AZ97" s="1792"/>
      <c r="BA97" s="1711"/>
      <c r="BB97" s="1713"/>
      <c r="DU97" s="431"/>
      <c r="DV97" s="205" t="s">
        <v>720</v>
      </c>
      <c r="DW97" s="205" t="s">
        <v>1440</v>
      </c>
      <c r="EA97" s="205" t="s">
        <v>718</v>
      </c>
    </row>
    <row r="98" spans="1:131" ht="11.25" customHeight="1">
      <c r="A98" s="922" t="s">
        <v>1424</v>
      </c>
      <c r="B98" s="1738"/>
      <c r="C98" s="1738"/>
      <c r="D98" s="1738"/>
      <c r="E98" s="1738"/>
      <c r="F98" s="1738"/>
      <c r="G98" s="1739"/>
      <c r="H98" s="947" t="s">
        <v>1034</v>
      </c>
      <c r="I98" s="1745"/>
      <c r="J98" s="1745"/>
      <c r="K98" s="1745"/>
      <c r="L98" s="1745"/>
      <c r="M98" s="1746"/>
      <c r="N98" s="1747" t="str">
        <f>IF(ISBLANK(VLOOKUP("専任取引士"&amp;ROUNDUP(ROW($A98)/11,0),sentori,4,FALSE)),"",VLOOKUP("専任取引士"&amp;ROUNDUP(ROW($A98)/11,0),sentori,4,FALSE))</f>
        <v/>
      </c>
      <c r="O98" s="1748"/>
      <c r="P98" s="1748"/>
      <c r="Q98" s="1748"/>
      <c r="R98" s="1748"/>
      <c r="S98" s="1748"/>
      <c r="T98" s="1748"/>
      <c r="U98" s="1748"/>
      <c r="V98" s="1748"/>
      <c r="W98" s="1748"/>
      <c r="X98" s="1748"/>
      <c r="Y98" s="1748"/>
      <c r="Z98" s="1748"/>
      <c r="AA98" s="1748"/>
      <c r="AB98" s="1748"/>
      <c r="AC98" s="1748"/>
      <c r="AD98" s="1749"/>
      <c r="AE98" s="1751" t="s">
        <v>1098</v>
      </c>
      <c r="AF98" s="1752"/>
      <c r="AG98" s="959" t="s">
        <v>1499</v>
      </c>
      <c r="AH98" s="960"/>
      <c r="AI98" s="960"/>
      <c r="AJ98" s="960"/>
      <c r="AK98" s="1780" t="str">
        <f>IF(ISBLANK(VLOOKUP("専任取引士"&amp;ROUNDUP(ROW($A98)/11,0),sentori,8,FALSE)),"",TEXT(VLOOKUP("専任取引士"&amp;ROUNDUP(ROW($A98)/11,0),sentori,8,FALSE),"e"))</f>
        <v/>
      </c>
      <c r="AL98" s="1780"/>
      <c r="AM98" s="1780"/>
      <c r="AN98" s="1780"/>
      <c r="AO98" s="1734" t="s">
        <v>542</v>
      </c>
      <c r="AP98" s="1734"/>
      <c r="AQ98" s="1780" t="str">
        <f>IF(ISBLANK(VLOOKUP("専任取引士"&amp;ROUNDUP(ROW($A98)/11,0),sentori,8,FALSE)),"",MONTH(VLOOKUP("専任取引士"&amp;ROUNDUP(ROW($A98)/11,0),sentori,8,FALSE)))</f>
        <v/>
      </c>
      <c r="AR98" s="1780"/>
      <c r="AS98" s="1734" t="s">
        <v>543</v>
      </c>
      <c r="AT98" s="1735"/>
      <c r="AU98" s="1780" t="str">
        <f>IF(ISBLANK(VLOOKUP("専任取引士"&amp;ROUNDUP(ROW($A98)/11,0),sentori,8,FALSE)),"",DAY(VLOOKUP("専任取引士"&amp;ROUNDUP(ROW($A98)/11,0),sentori,8,FALSE)))</f>
        <v/>
      </c>
      <c r="AV98" s="1780"/>
      <c r="AW98" s="1734" t="s">
        <v>545</v>
      </c>
      <c r="AX98" s="1734"/>
      <c r="AY98" s="1757" t="s">
        <v>400</v>
      </c>
      <c r="AZ98" s="1758" t="str">
        <f>LEFT(VLOOKUP("専任取引士1",sentori,7,FALSE),1)</f>
        <v/>
      </c>
      <c r="BA98" s="1669" t="s">
        <v>1499</v>
      </c>
      <c r="BB98" s="1671"/>
      <c r="DU98" s="431"/>
      <c r="DV98" s="205" t="s">
        <v>722</v>
      </c>
      <c r="DW98" s="205" t="s">
        <v>1441</v>
      </c>
      <c r="EA98" s="205" t="s">
        <v>720</v>
      </c>
    </row>
    <row r="99" spans="1:131" ht="11.25" customHeight="1">
      <c r="A99" s="1740"/>
      <c r="B99" s="523"/>
      <c r="C99" s="523"/>
      <c r="D99" s="523"/>
      <c r="E99" s="523"/>
      <c r="F99" s="523"/>
      <c r="G99" s="1741"/>
      <c r="H99" s="1656"/>
      <c r="I99" s="1657"/>
      <c r="J99" s="1657"/>
      <c r="K99" s="1657"/>
      <c r="L99" s="1657"/>
      <c r="M99" s="1658"/>
      <c r="N99" s="1750"/>
      <c r="O99" s="1154"/>
      <c r="P99" s="1154"/>
      <c r="Q99" s="1154"/>
      <c r="R99" s="1154"/>
      <c r="S99" s="1154"/>
      <c r="T99" s="1154"/>
      <c r="U99" s="1154"/>
      <c r="V99" s="1154"/>
      <c r="W99" s="1154"/>
      <c r="X99" s="1154"/>
      <c r="Y99" s="1154"/>
      <c r="Z99" s="1154"/>
      <c r="AA99" s="1154"/>
      <c r="AB99" s="1154"/>
      <c r="AC99" s="1154"/>
      <c r="AD99" s="1155"/>
      <c r="AE99" s="1753"/>
      <c r="AF99" s="1754"/>
      <c r="AG99" s="961"/>
      <c r="AH99" s="962"/>
      <c r="AI99" s="962"/>
      <c r="AJ99" s="962"/>
      <c r="AK99" s="1781"/>
      <c r="AL99" s="1781"/>
      <c r="AM99" s="1781"/>
      <c r="AN99" s="1781"/>
      <c r="AO99" s="1198"/>
      <c r="AP99" s="1198"/>
      <c r="AQ99" s="1781"/>
      <c r="AR99" s="1781"/>
      <c r="AS99" s="1217"/>
      <c r="AT99" s="1217"/>
      <c r="AU99" s="1781"/>
      <c r="AV99" s="1781"/>
      <c r="AW99" s="1198"/>
      <c r="AX99" s="1198"/>
      <c r="AY99" s="1759"/>
      <c r="AZ99" s="1760"/>
      <c r="BA99" s="1672"/>
      <c r="BB99" s="1674"/>
      <c r="DU99" s="431"/>
      <c r="DV99" s="205" t="s">
        <v>724</v>
      </c>
      <c r="DW99" s="205" t="s">
        <v>1442</v>
      </c>
      <c r="EA99" s="205" t="s">
        <v>722</v>
      </c>
    </row>
    <row r="100" spans="1:131" ht="11.25" customHeight="1">
      <c r="A100" s="1740"/>
      <c r="B100" s="523"/>
      <c r="C100" s="523"/>
      <c r="D100" s="523"/>
      <c r="E100" s="523"/>
      <c r="F100" s="523"/>
      <c r="G100" s="1741"/>
      <c r="H100" s="832" t="s">
        <v>1079</v>
      </c>
      <c r="I100" s="1691"/>
      <c r="J100" s="1691"/>
      <c r="K100" s="1691"/>
      <c r="L100" s="1691"/>
      <c r="M100" s="1692"/>
      <c r="N100" s="1765" t="str">
        <f>IF(ISBLANK(VLOOKUP("専任取引士"&amp;ROUNDUP(ROW($A98)/11,0),sentori,3,FALSE)),"",VLOOKUP("専任取引士"&amp;ROUNDUP(ROW($A98)/11,0),sentori,3,FALSE))</f>
        <v/>
      </c>
      <c r="O100" s="1766"/>
      <c r="P100" s="1766"/>
      <c r="Q100" s="1766"/>
      <c r="R100" s="1766"/>
      <c r="S100" s="1766"/>
      <c r="T100" s="1766"/>
      <c r="U100" s="1766"/>
      <c r="V100" s="1766"/>
      <c r="W100" s="1766"/>
      <c r="X100" s="1766"/>
      <c r="Y100" s="1766"/>
      <c r="Z100" s="1766"/>
      <c r="AA100" s="1766"/>
      <c r="AB100" s="1766"/>
      <c r="AC100" s="1766"/>
      <c r="AD100" s="1767"/>
      <c r="AE100" s="1755"/>
      <c r="AF100" s="1756"/>
      <c r="AG100" s="963"/>
      <c r="AH100" s="964"/>
      <c r="AI100" s="964"/>
      <c r="AJ100" s="964"/>
      <c r="AK100" s="1778"/>
      <c r="AL100" s="1778"/>
      <c r="AM100" s="1778"/>
      <c r="AN100" s="1778"/>
      <c r="AO100" s="1772"/>
      <c r="AP100" s="1772"/>
      <c r="AQ100" s="1778"/>
      <c r="AR100" s="1778"/>
      <c r="AS100" s="1782"/>
      <c r="AT100" s="1782"/>
      <c r="AU100" s="1778"/>
      <c r="AV100" s="1778"/>
      <c r="AW100" s="1772"/>
      <c r="AX100" s="1772"/>
      <c r="AY100" s="1759"/>
      <c r="AZ100" s="1760"/>
      <c r="BA100" s="1672"/>
      <c r="BB100" s="1674"/>
      <c r="DU100" s="431"/>
      <c r="DV100" s="205" t="s">
        <v>726</v>
      </c>
      <c r="DW100" s="205" t="s">
        <v>1443</v>
      </c>
      <c r="EA100" s="205" t="s">
        <v>724</v>
      </c>
    </row>
    <row r="101" spans="1:131" ht="11.25" customHeight="1">
      <c r="A101" s="1740"/>
      <c r="B101" s="523"/>
      <c r="C101" s="523"/>
      <c r="D101" s="523"/>
      <c r="E101" s="523"/>
      <c r="F101" s="523"/>
      <c r="G101" s="1741"/>
      <c r="H101" s="1693"/>
      <c r="I101" s="1691"/>
      <c r="J101" s="1691"/>
      <c r="K101" s="1691"/>
      <c r="L101" s="1691"/>
      <c r="M101" s="1692"/>
      <c r="N101" s="1768"/>
      <c r="O101" s="1152"/>
      <c r="P101" s="1152"/>
      <c r="Q101" s="1152"/>
      <c r="R101" s="1152"/>
      <c r="S101" s="1152"/>
      <c r="T101" s="1152"/>
      <c r="U101" s="1152"/>
      <c r="V101" s="1152"/>
      <c r="W101" s="1152"/>
      <c r="X101" s="1152"/>
      <c r="Y101" s="1152"/>
      <c r="Z101" s="1152"/>
      <c r="AA101" s="1152"/>
      <c r="AB101" s="1152"/>
      <c r="AC101" s="1152"/>
      <c r="AD101" s="1153"/>
      <c r="AE101" s="790" t="s">
        <v>1099</v>
      </c>
      <c r="AF101" s="1769"/>
      <c r="AG101" s="1770"/>
      <c r="AH101" s="1774" t="str">
        <f>VLOOKUP("専任取引士"&amp;ROUNDUP(ROW($A98)/11,0),sentori,19,FALSE)&amp;""</f>
        <v/>
      </c>
      <c r="AI101" s="1775"/>
      <c r="AJ101" s="1775"/>
      <c r="AK101" s="1775"/>
      <c r="AL101" s="1775"/>
      <c r="AM101" s="1775"/>
      <c r="AN101" s="1775"/>
      <c r="AO101" s="1775"/>
      <c r="AP101" s="1775"/>
      <c r="AQ101" s="1775"/>
      <c r="AR101" s="1775"/>
      <c r="AS101" s="1775"/>
      <c r="AT101" s="1775"/>
      <c r="AU101" s="1775"/>
      <c r="AV101" s="1775"/>
      <c r="AW101" s="1775"/>
      <c r="AX101" s="1776"/>
      <c r="AY101" s="1759"/>
      <c r="AZ101" s="1760"/>
      <c r="BA101" s="1672"/>
      <c r="BB101" s="1674"/>
      <c r="DU101" s="431"/>
      <c r="DV101" s="205" t="s">
        <v>728</v>
      </c>
      <c r="DW101" s="205" t="s">
        <v>1444</v>
      </c>
      <c r="EA101" s="205" t="s">
        <v>726</v>
      </c>
    </row>
    <row r="102" spans="1:131" ht="11.25" customHeight="1">
      <c r="A102" s="1740"/>
      <c r="B102" s="523"/>
      <c r="C102" s="523"/>
      <c r="D102" s="523"/>
      <c r="E102" s="523"/>
      <c r="F102" s="523"/>
      <c r="G102" s="1741"/>
      <c r="H102" s="1693"/>
      <c r="I102" s="1691"/>
      <c r="J102" s="1691"/>
      <c r="K102" s="1691"/>
      <c r="L102" s="1691"/>
      <c r="M102" s="1692"/>
      <c r="N102" s="1750"/>
      <c r="O102" s="1154"/>
      <c r="P102" s="1154"/>
      <c r="Q102" s="1154"/>
      <c r="R102" s="1154"/>
      <c r="S102" s="1154"/>
      <c r="T102" s="1154"/>
      <c r="U102" s="1154"/>
      <c r="V102" s="1154"/>
      <c r="W102" s="1154"/>
      <c r="X102" s="1154"/>
      <c r="Y102" s="1154"/>
      <c r="Z102" s="1154"/>
      <c r="AA102" s="1154"/>
      <c r="AB102" s="1154"/>
      <c r="AC102" s="1154"/>
      <c r="AD102" s="1155"/>
      <c r="AE102" s="1771"/>
      <c r="AF102" s="1772"/>
      <c r="AG102" s="1773"/>
      <c r="AH102" s="1777"/>
      <c r="AI102" s="1778"/>
      <c r="AJ102" s="1778"/>
      <c r="AK102" s="1778"/>
      <c r="AL102" s="1778"/>
      <c r="AM102" s="1778"/>
      <c r="AN102" s="1778"/>
      <c r="AO102" s="1778"/>
      <c r="AP102" s="1778"/>
      <c r="AQ102" s="1778"/>
      <c r="AR102" s="1778"/>
      <c r="AS102" s="1778"/>
      <c r="AT102" s="1778"/>
      <c r="AU102" s="1778"/>
      <c r="AV102" s="1778"/>
      <c r="AW102" s="1778"/>
      <c r="AX102" s="1779"/>
      <c r="AY102" s="1761"/>
      <c r="AZ102" s="1762"/>
      <c r="BA102" s="1675"/>
      <c r="BB102" s="1677"/>
      <c r="DU102" s="431"/>
      <c r="DV102" s="205" t="s">
        <v>730</v>
      </c>
      <c r="DW102" s="205" t="s">
        <v>1445</v>
      </c>
      <c r="EA102" s="205" t="s">
        <v>728</v>
      </c>
    </row>
    <row r="103" spans="1:131" ht="11.25" customHeight="1">
      <c r="A103" s="1740"/>
      <c r="B103" s="523"/>
      <c r="C103" s="523"/>
      <c r="D103" s="523"/>
      <c r="E103" s="523"/>
      <c r="F103" s="523"/>
      <c r="G103" s="1741"/>
      <c r="H103" s="832" t="s">
        <v>1084</v>
      </c>
      <c r="I103" s="1691"/>
      <c r="J103" s="1691"/>
      <c r="K103" s="1691"/>
      <c r="L103" s="1691"/>
      <c r="M103" s="1692"/>
      <c r="N103" s="1783" t="s">
        <v>1425</v>
      </c>
      <c r="O103" s="1784"/>
      <c r="P103" s="1785" t="str">
        <f>VLOOKUP("専任取引士"&amp;ROUNDUP(ROW($A98)/11,0),sentori,12,FALSE)&amp;""</f>
        <v/>
      </c>
      <c r="Q103" s="1785"/>
      <c r="R103" s="1785"/>
      <c r="S103" s="1785"/>
      <c r="T103" s="1785"/>
      <c r="U103" s="1785"/>
      <c r="V103" s="1785"/>
      <c r="W103" s="1785"/>
      <c r="X103" s="1785"/>
      <c r="Y103" s="1785"/>
      <c r="Z103" s="1769"/>
      <c r="AA103" s="1769"/>
      <c r="AB103" s="1769"/>
      <c r="AC103" s="1769"/>
      <c r="AD103" s="1769"/>
      <c r="AE103" s="1769"/>
      <c r="AF103" s="1769"/>
      <c r="AG103" s="1769"/>
      <c r="AH103" s="1769"/>
      <c r="AI103" s="1769"/>
      <c r="AJ103" s="1769"/>
      <c r="AK103" s="1769"/>
      <c r="AL103" s="1769"/>
      <c r="AM103" s="1769"/>
      <c r="AN103" s="1769"/>
      <c r="AO103" s="1769"/>
      <c r="AP103" s="1769"/>
      <c r="AQ103" s="1769"/>
      <c r="AR103" s="1769"/>
      <c r="AS103" s="1769"/>
      <c r="AT103" s="1769"/>
      <c r="AU103" s="1769"/>
      <c r="AV103" s="1769"/>
      <c r="AW103" s="1769"/>
      <c r="AX103" s="1769"/>
      <c r="AY103" s="1769"/>
      <c r="AZ103" s="1769"/>
      <c r="BA103" s="1769"/>
      <c r="BB103" s="1786"/>
      <c r="DU103" s="432"/>
      <c r="DV103" s="205" t="s">
        <v>732</v>
      </c>
      <c r="DW103" s="205" t="s">
        <v>1446</v>
      </c>
      <c r="EA103" s="205" t="s">
        <v>730</v>
      </c>
    </row>
    <row r="104" spans="1:131" ht="11.25" customHeight="1">
      <c r="A104" s="1740"/>
      <c r="B104" s="523"/>
      <c r="C104" s="523"/>
      <c r="D104" s="523"/>
      <c r="E104" s="523"/>
      <c r="F104" s="523"/>
      <c r="G104" s="1741"/>
      <c r="H104" s="1693"/>
      <c r="I104" s="1691"/>
      <c r="J104" s="1691"/>
      <c r="K104" s="1691"/>
      <c r="L104" s="1691"/>
      <c r="M104" s="1692"/>
      <c r="N104" s="1768"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1152"/>
      <c r="P104" s="1152"/>
      <c r="Q104" s="1152"/>
      <c r="R104" s="1152"/>
      <c r="S104" s="1152"/>
      <c r="T104" s="1152"/>
      <c r="U104" s="1152"/>
      <c r="V104" s="1152"/>
      <c r="W104" s="1152"/>
      <c r="X104" s="1152"/>
      <c r="Y104" s="1152"/>
      <c r="Z104" s="1152"/>
      <c r="AA104" s="1152"/>
      <c r="AB104" s="1152"/>
      <c r="AC104" s="1152"/>
      <c r="AD104" s="1152"/>
      <c r="AE104" s="1152"/>
      <c r="AF104" s="1152"/>
      <c r="AG104" s="1152"/>
      <c r="AH104" s="1152"/>
      <c r="AI104" s="1152"/>
      <c r="AJ104" s="1152"/>
      <c r="AK104" s="1152"/>
      <c r="AL104" s="1152"/>
      <c r="AM104" s="1152"/>
      <c r="AN104" s="1152"/>
      <c r="AO104" s="1152"/>
      <c r="AP104" s="1152"/>
      <c r="AQ104" s="1152"/>
      <c r="AR104" s="1152"/>
      <c r="AS104" s="1152"/>
      <c r="AT104" s="1152"/>
      <c r="AU104" s="1152"/>
      <c r="AV104" s="1152"/>
      <c r="AW104" s="1152"/>
      <c r="AX104" s="1152"/>
      <c r="AY104" s="1152"/>
      <c r="AZ104" s="1152"/>
      <c r="BA104" s="1152"/>
      <c r="BB104" s="1787"/>
      <c r="DU104" s="432"/>
      <c r="DV104" s="205" t="s">
        <v>734</v>
      </c>
      <c r="DW104" s="205" t="s">
        <v>1447</v>
      </c>
      <c r="EA104" s="205" t="s">
        <v>732</v>
      </c>
    </row>
    <row r="105" spans="1:131" ht="11.25" customHeight="1">
      <c r="A105" s="1740"/>
      <c r="B105" s="523"/>
      <c r="C105" s="523"/>
      <c r="D105" s="523"/>
      <c r="E105" s="523"/>
      <c r="F105" s="523"/>
      <c r="G105" s="1741"/>
      <c r="H105" s="1801"/>
      <c r="I105" s="804"/>
      <c r="J105" s="804"/>
      <c r="K105" s="804"/>
      <c r="L105" s="804"/>
      <c r="M105" s="1763"/>
      <c r="N105" s="1768"/>
      <c r="O105" s="1152"/>
      <c r="P105" s="1152"/>
      <c r="Q105" s="1152"/>
      <c r="R105" s="1152"/>
      <c r="S105" s="1152"/>
      <c r="T105" s="1152"/>
      <c r="U105" s="1152"/>
      <c r="V105" s="1152"/>
      <c r="W105" s="1152"/>
      <c r="X105" s="1152"/>
      <c r="Y105" s="1152"/>
      <c r="Z105" s="1152"/>
      <c r="AA105" s="1152"/>
      <c r="AB105" s="1152"/>
      <c r="AC105" s="1152"/>
      <c r="AD105" s="1152"/>
      <c r="AE105" s="1152"/>
      <c r="AF105" s="1152"/>
      <c r="AG105" s="1152"/>
      <c r="AH105" s="1152"/>
      <c r="AI105" s="1152"/>
      <c r="AJ105" s="1152"/>
      <c r="AK105" s="1152"/>
      <c r="AL105" s="1152"/>
      <c r="AM105" s="1152"/>
      <c r="AN105" s="1152"/>
      <c r="AO105" s="1152"/>
      <c r="AP105" s="1152"/>
      <c r="AQ105" s="1152"/>
      <c r="AR105" s="1152"/>
      <c r="AS105" s="1152"/>
      <c r="AT105" s="1152"/>
      <c r="AU105" s="1152"/>
      <c r="AV105" s="1152"/>
      <c r="AW105" s="1152"/>
      <c r="AX105" s="1152"/>
      <c r="AY105" s="1152"/>
      <c r="AZ105" s="1152"/>
      <c r="BA105" s="1152"/>
      <c r="BB105" s="1787"/>
      <c r="DU105" s="431"/>
      <c r="DV105" s="205" t="s">
        <v>736</v>
      </c>
      <c r="DW105" s="205" t="s">
        <v>1448</v>
      </c>
      <c r="EA105" s="205" t="s">
        <v>734</v>
      </c>
    </row>
    <row r="106" spans="1:131" ht="11.25" customHeight="1">
      <c r="A106" s="1740"/>
      <c r="B106" s="523"/>
      <c r="C106" s="523"/>
      <c r="D106" s="523"/>
      <c r="E106" s="523"/>
      <c r="F106" s="523"/>
      <c r="G106" s="1741"/>
      <c r="H106" s="1693"/>
      <c r="I106" s="1691"/>
      <c r="J106" s="1691"/>
      <c r="K106" s="1691"/>
      <c r="L106" s="1691"/>
      <c r="M106" s="1692"/>
      <c r="N106" s="1750"/>
      <c r="O106" s="1154"/>
      <c r="P106" s="1154"/>
      <c r="Q106" s="1154"/>
      <c r="R106" s="1154"/>
      <c r="S106" s="1154"/>
      <c r="T106" s="1154"/>
      <c r="U106" s="1154"/>
      <c r="V106" s="1154"/>
      <c r="W106" s="1154"/>
      <c r="X106" s="1154"/>
      <c r="Y106" s="1154"/>
      <c r="Z106" s="1154"/>
      <c r="AA106" s="1154"/>
      <c r="AB106" s="1154"/>
      <c r="AC106" s="1154"/>
      <c r="AD106" s="1154"/>
      <c r="AE106" s="1154"/>
      <c r="AF106" s="1154"/>
      <c r="AG106" s="1154"/>
      <c r="AH106" s="1154"/>
      <c r="AI106" s="1154"/>
      <c r="AJ106" s="1154"/>
      <c r="AK106" s="1154"/>
      <c r="AL106" s="1154"/>
      <c r="AM106" s="1154"/>
      <c r="AN106" s="1154"/>
      <c r="AO106" s="1154"/>
      <c r="AP106" s="1154"/>
      <c r="AQ106" s="1154"/>
      <c r="AR106" s="1154"/>
      <c r="AS106" s="1154"/>
      <c r="AT106" s="1154"/>
      <c r="AU106" s="1154"/>
      <c r="AV106" s="1154"/>
      <c r="AW106" s="1154"/>
      <c r="AX106" s="1154"/>
      <c r="AY106" s="1154"/>
      <c r="AZ106" s="1154"/>
      <c r="BA106" s="1154"/>
      <c r="BB106" s="1788"/>
      <c r="DU106" s="431"/>
      <c r="DV106" s="205" t="s">
        <v>738</v>
      </c>
      <c r="DW106" s="205" t="s">
        <v>1449</v>
      </c>
      <c r="EA106" s="205" t="s">
        <v>736</v>
      </c>
    </row>
    <row r="107" spans="1:131" ht="11.25" customHeight="1">
      <c r="A107" s="1740"/>
      <c r="B107" s="523"/>
      <c r="C107" s="523"/>
      <c r="D107" s="523"/>
      <c r="E107" s="523"/>
      <c r="F107" s="523"/>
      <c r="G107" s="1741"/>
      <c r="H107" s="869" t="s">
        <v>1101</v>
      </c>
      <c r="I107" s="803"/>
      <c r="J107" s="803"/>
      <c r="K107" s="803"/>
      <c r="L107" s="803"/>
      <c r="M107" s="893"/>
      <c r="N107" s="1789" t="s">
        <v>1418</v>
      </c>
      <c r="O107" s="962"/>
      <c r="P107" s="962"/>
      <c r="Q107" s="962"/>
      <c r="R107" s="962"/>
      <c r="S107" s="962"/>
      <c r="T107" s="962"/>
      <c r="U107" s="962"/>
      <c r="V107" s="791" t="s">
        <v>1419</v>
      </c>
      <c r="W107" s="1769" t="s">
        <v>1420</v>
      </c>
      <c r="X107" s="1784"/>
      <c r="Y107" s="1775" t="str">
        <f>IF(ISBLANK(VLOOKUP("専任取引士"&amp;ROUNDUP(ROW($A98)/11,0),sentori,21,FALSE)),"",VLOOKUP("専任取引士"&amp;ROUNDUP(ROW($A98)/11,0),sentori,21,FALSE))</f>
        <v/>
      </c>
      <c r="Z107" s="1775"/>
      <c r="AA107" s="1775"/>
      <c r="AB107" s="1775"/>
      <c r="AC107" s="1775"/>
      <c r="AD107" s="1775"/>
      <c r="AE107" s="1775"/>
      <c r="AF107" s="1775"/>
      <c r="AG107" s="1769" t="s">
        <v>1421</v>
      </c>
      <c r="AH107" s="1793"/>
      <c r="AI107" s="790" t="s">
        <v>1427</v>
      </c>
      <c r="AJ107" s="1769"/>
      <c r="AK107" s="1769"/>
      <c r="AL107" s="1769"/>
      <c r="AM107" s="1770"/>
      <c r="AN107" s="1797" t="s">
        <v>1499</v>
      </c>
      <c r="AO107" s="1798"/>
      <c r="AP107" s="1798"/>
      <c r="AQ107" s="1775" t="str">
        <f>IF(ISBLANK(VLOOKUP("専任取引士"&amp;ROUNDUP(ROW($A98)/11,0),sentori,22,FALSE)),"",TEXT(VLOOKUP("専任取引士"&amp;ROUNDUP(ROW($A98)/11,0),sentori,22,FALSE),"e"))</f>
        <v/>
      </c>
      <c r="AR107" s="1775"/>
      <c r="AS107" s="1769" t="s">
        <v>542</v>
      </c>
      <c r="AT107" s="1769"/>
      <c r="AU107" s="1775" t="str">
        <f>IF(ISBLANK(VLOOKUP("専任取引士"&amp;ROUNDUP(ROW($A98)/11,0),sentori,22,FALSE)),"",MONTH(VLOOKUP("専任取引士"&amp;ROUNDUP(ROW($A98)/11,0),sentori,22,FALSE)))</f>
        <v/>
      </c>
      <c r="AV107" s="1775"/>
      <c r="AW107" s="1769" t="s">
        <v>543</v>
      </c>
      <c r="AX107" s="1769"/>
      <c r="AY107" s="1775" t="str">
        <f>IF(ISBLANK(VLOOKUP("専任取引士"&amp;ROUNDUP(ROW($A98)/11,0),sentori,22,FALSE)),"",DAY(VLOOKUP("専任取引士"&amp;ROUNDUP(ROW($A98)/11,0),sentori,22,FALSE)))</f>
        <v/>
      </c>
      <c r="AZ107" s="1775"/>
      <c r="BA107" s="1769" t="s">
        <v>545</v>
      </c>
      <c r="BB107" s="1786"/>
      <c r="DU107" s="431"/>
      <c r="DV107" s="205" t="s">
        <v>741</v>
      </c>
      <c r="DW107" s="205" t="s">
        <v>1450</v>
      </c>
      <c r="EA107" s="205" t="s">
        <v>738</v>
      </c>
    </row>
    <row r="108" spans="1:131" ht="11.25" customHeight="1">
      <c r="A108" s="1742"/>
      <c r="B108" s="1743"/>
      <c r="C108" s="1743"/>
      <c r="D108" s="1743"/>
      <c r="E108" s="1743"/>
      <c r="F108" s="1743"/>
      <c r="G108" s="1744"/>
      <c r="H108" s="832"/>
      <c r="I108" s="833"/>
      <c r="J108" s="833"/>
      <c r="K108" s="833"/>
      <c r="L108" s="833"/>
      <c r="M108" s="834"/>
      <c r="N108" s="1790"/>
      <c r="O108" s="964"/>
      <c r="P108" s="964"/>
      <c r="Q108" s="964"/>
      <c r="R108" s="964"/>
      <c r="S108" s="964"/>
      <c r="T108" s="964"/>
      <c r="U108" s="964"/>
      <c r="V108" s="1791"/>
      <c r="W108" s="1720"/>
      <c r="X108" s="1720"/>
      <c r="Y108" s="1792"/>
      <c r="Z108" s="1792"/>
      <c r="AA108" s="1792"/>
      <c r="AB108" s="1792"/>
      <c r="AC108" s="1792"/>
      <c r="AD108" s="1792"/>
      <c r="AE108" s="1792"/>
      <c r="AF108" s="1792"/>
      <c r="AG108" s="1720"/>
      <c r="AH108" s="1794"/>
      <c r="AI108" s="1795"/>
      <c r="AJ108" s="1711"/>
      <c r="AK108" s="1711"/>
      <c r="AL108" s="1711"/>
      <c r="AM108" s="1796"/>
      <c r="AN108" s="1799"/>
      <c r="AO108" s="1800"/>
      <c r="AP108" s="1800"/>
      <c r="AQ108" s="1792"/>
      <c r="AR108" s="1792"/>
      <c r="AS108" s="1711"/>
      <c r="AT108" s="1711"/>
      <c r="AU108" s="1792"/>
      <c r="AV108" s="1792"/>
      <c r="AW108" s="1711"/>
      <c r="AX108" s="1711"/>
      <c r="AY108" s="1792"/>
      <c r="AZ108" s="1792"/>
      <c r="BA108" s="1711"/>
      <c r="BB108" s="1713"/>
      <c r="DU108" s="431"/>
      <c r="DV108" s="205" t="s">
        <v>740</v>
      </c>
      <c r="DW108" s="205" t="s">
        <v>1451</v>
      </c>
      <c r="EA108" s="205" t="s">
        <v>741</v>
      </c>
    </row>
    <row r="109" spans="1:131" ht="11.25" customHeight="1">
      <c r="A109" s="922" t="s">
        <v>1424</v>
      </c>
      <c r="B109" s="1738"/>
      <c r="C109" s="1738"/>
      <c r="D109" s="1738"/>
      <c r="E109" s="1738"/>
      <c r="F109" s="1738"/>
      <c r="G109" s="1739"/>
      <c r="H109" s="947" t="s">
        <v>1034</v>
      </c>
      <c r="I109" s="1745"/>
      <c r="J109" s="1745"/>
      <c r="K109" s="1745"/>
      <c r="L109" s="1745"/>
      <c r="M109" s="1746"/>
      <c r="N109" s="1747" t="str">
        <f>IF(ISBLANK(VLOOKUP("専任取引士"&amp;ROUNDUP(ROW($A109)/11,0),sentori,4,FALSE)),"",VLOOKUP("専任取引士"&amp;ROUNDUP(ROW($A109)/11,0),sentori,4,FALSE))</f>
        <v/>
      </c>
      <c r="O109" s="1748"/>
      <c r="P109" s="1748"/>
      <c r="Q109" s="1748"/>
      <c r="R109" s="1748"/>
      <c r="S109" s="1748"/>
      <c r="T109" s="1748"/>
      <c r="U109" s="1748"/>
      <c r="V109" s="1748"/>
      <c r="W109" s="1748"/>
      <c r="X109" s="1748"/>
      <c r="Y109" s="1748"/>
      <c r="Z109" s="1748"/>
      <c r="AA109" s="1748"/>
      <c r="AB109" s="1748"/>
      <c r="AC109" s="1748"/>
      <c r="AD109" s="1749"/>
      <c r="AE109" s="1751" t="s">
        <v>1098</v>
      </c>
      <c r="AF109" s="1752"/>
      <c r="AG109" s="959" t="s">
        <v>1499</v>
      </c>
      <c r="AH109" s="960"/>
      <c r="AI109" s="960"/>
      <c r="AJ109" s="960"/>
      <c r="AK109" s="1780" t="str">
        <f>IF(ISBLANK(VLOOKUP("専任取引士"&amp;ROUNDUP(ROW($A109)/11,0),sentori,8,FALSE)),"",TEXT(VLOOKUP("専任取引士"&amp;ROUNDUP(ROW($A109)/11,0),sentori,8,FALSE),"e"))</f>
        <v/>
      </c>
      <c r="AL109" s="1780"/>
      <c r="AM109" s="1780"/>
      <c r="AN109" s="1780"/>
      <c r="AO109" s="1734" t="s">
        <v>542</v>
      </c>
      <c r="AP109" s="1734"/>
      <c r="AQ109" s="1780" t="str">
        <f>IF(ISBLANK(VLOOKUP("専任取引士"&amp;ROUNDUP(ROW($A109)/11,0),sentori,8,FALSE)),"",MONTH(VLOOKUP("専任取引士"&amp;ROUNDUP(ROW($A109)/11,0),sentori,8,FALSE)))</f>
        <v/>
      </c>
      <c r="AR109" s="1780"/>
      <c r="AS109" s="1734" t="s">
        <v>543</v>
      </c>
      <c r="AT109" s="1735"/>
      <c r="AU109" s="1780" t="str">
        <f>IF(ISBLANK(VLOOKUP("専任取引士"&amp;ROUNDUP(ROW($A109)/11,0),sentori,8,FALSE)),"",DAY(VLOOKUP("専任取引士"&amp;ROUNDUP(ROW($A109)/11,0),sentori,8,FALSE)))</f>
        <v/>
      </c>
      <c r="AV109" s="1780"/>
      <c r="AW109" s="1734" t="s">
        <v>545</v>
      </c>
      <c r="AX109" s="1734"/>
      <c r="AY109" s="1757" t="s">
        <v>400</v>
      </c>
      <c r="AZ109" s="1758" t="str">
        <f>LEFT(VLOOKUP("専任取引士1",sentori,7,FALSE),1)</f>
        <v/>
      </c>
      <c r="BA109" s="1669" t="s">
        <v>1499</v>
      </c>
      <c r="BB109" s="1671"/>
      <c r="DU109" s="431"/>
      <c r="DV109" s="205" t="s">
        <v>744</v>
      </c>
      <c r="DW109" s="205" t="s">
        <v>1452</v>
      </c>
      <c r="EA109" s="205" t="s">
        <v>740</v>
      </c>
    </row>
    <row r="110" spans="1:131" ht="11.25" customHeight="1">
      <c r="A110" s="1740"/>
      <c r="B110" s="523"/>
      <c r="C110" s="523"/>
      <c r="D110" s="523"/>
      <c r="E110" s="523"/>
      <c r="F110" s="523"/>
      <c r="G110" s="1741"/>
      <c r="H110" s="1656"/>
      <c r="I110" s="1657"/>
      <c r="J110" s="1657"/>
      <c r="K110" s="1657"/>
      <c r="L110" s="1657"/>
      <c r="M110" s="1658"/>
      <c r="N110" s="1750"/>
      <c r="O110" s="1154"/>
      <c r="P110" s="1154"/>
      <c r="Q110" s="1154"/>
      <c r="R110" s="1154"/>
      <c r="S110" s="1154"/>
      <c r="T110" s="1154"/>
      <c r="U110" s="1154"/>
      <c r="V110" s="1154"/>
      <c r="W110" s="1154"/>
      <c r="X110" s="1154"/>
      <c r="Y110" s="1154"/>
      <c r="Z110" s="1154"/>
      <c r="AA110" s="1154"/>
      <c r="AB110" s="1154"/>
      <c r="AC110" s="1154"/>
      <c r="AD110" s="1155"/>
      <c r="AE110" s="1753"/>
      <c r="AF110" s="1754"/>
      <c r="AG110" s="961"/>
      <c r="AH110" s="962"/>
      <c r="AI110" s="962"/>
      <c r="AJ110" s="962"/>
      <c r="AK110" s="1781"/>
      <c r="AL110" s="1781"/>
      <c r="AM110" s="1781"/>
      <c r="AN110" s="1781"/>
      <c r="AO110" s="1198"/>
      <c r="AP110" s="1198"/>
      <c r="AQ110" s="1781"/>
      <c r="AR110" s="1781"/>
      <c r="AS110" s="1217"/>
      <c r="AT110" s="1217"/>
      <c r="AU110" s="1781"/>
      <c r="AV110" s="1781"/>
      <c r="AW110" s="1198"/>
      <c r="AX110" s="1198"/>
      <c r="AY110" s="1759"/>
      <c r="AZ110" s="1760"/>
      <c r="BA110" s="1672"/>
      <c r="BB110" s="1674"/>
      <c r="DU110" s="431"/>
      <c r="DV110" s="205" t="s">
        <v>746</v>
      </c>
      <c r="DW110" s="205" t="s">
        <v>1453</v>
      </c>
      <c r="EA110" s="205" t="s">
        <v>744</v>
      </c>
    </row>
    <row r="111" spans="1:131" ht="11.25" customHeight="1">
      <c r="A111" s="1740"/>
      <c r="B111" s="523"/>
      <c r="C111" s="523"/>
      <c r="D111" s="523"/>
      <c r="E111" s="523"/>
      <c r="F111" s="523"/>
      <c r="G111" s="1741"/>
      <c r="H111" s="832" t="s">
        <v>1079</v>
      </c>
      <c r="I111" s="1691"/>
      <c r="J111" s="1691"/>
      <c r="K111" s="1691"/>
      <c r="L111" s="1691"/>
      <c r="M111" s="1692"/>
      <c r="N111" s="1765" t="str">
        <f>IF(ISBLANK(VLOOKUP("専任取引士"&amp;ROUNDUP(ROW($A109)/11,0),sentori,3,FALSE)),"",VLOOKUP("専任取引士"&amp;ROUNDUP(ROW($A109)/11,0),sentori,3,FALSE))</f>
        <v/>
      </c>
      <c r="O111" s="1766"/>
      <c r="P111" s="1766"/>
      <c r="Q111" s="1766"/>
      <c r="R111" s="1766"/>
      <c r="S111" s="1766"/>
      <c r="T111" s="1766"/>
      <c r="U111" s="1766"/>
      <c r="V111" s="1766"/>
      <c r="W111" s="1766"/>
      <c r="X111" s="1766"/>
      <c r="Y111" s="1766"/>
      <c r="Z111" s="1766"/>
      <c r="AA111" s="1766"/>
      <c r="AB111" s="1766"/>
      <c r="AC111" s="1766"/>
      <c r="AD111" s="1767"/>
      <c r="AE111" s="1755"/>
      <c r="AF111" s="1756"/>
      <c r="AG111" s="963"/>
      <c r="AH111" s="964"/>
      <c r="AI111" s="964"/>
      <c r="AJ111" s="964"/>
      <c r="AK111" s="1778"/>
      <c r="AL111" s="1778"/>
      <c r="AM111" s="1778"/>
      <c r="AN111" s="1778"/>
      <c r="AO111" s="1772"/>
      <c r="AP111" s="1772"/>
      <c r="AQ111" s="1778"/>
      <c r="AR111" s="1778"/>
      <c r="AS111" s="1782"/>
      <c r="AT111" s="1782"/>
      <c r="AU111" s="1778"/>
      <c r="AV111" s="1778"/>
      <c r="AW111" s="1772"/>
      <c r="AX111" s="1772"/>
      <c r="AY111" s="1759"/>
      <c r="AZ111" s="1760"/>
      <c r="BA111" s="1672"/>
      <c r="BB111" s="1674"/>
      <c r="DU111" s="431"/>
      <c r="DV111" s="205" t="s">
        <v>748</v>
      </c>
      <c r="DW111" s="205" t="s">
        <v>1454</v>
      </c>
      <c r="EA111" s="205" t="s">
        <v>746</v>
      </c>
    </row>
    <row r="112" spans="1:131" ht="11.25" customHeight="1">
      <c r="A112" s="1740"/>
      <c r="B112" s="523"/>
      <c r="C112" s="523"/>
      <c r="D112" s="523"/>
      <c r="E112" s="523"/>
      <c r="F112" s="523"/>
      <c r="G112" s="1741"/>
      <c r="H112" s="1693"/>
      <c r="I112" s="1691"/>
      <c r="J112" s="1691"/>
      <c r="K112" s="1691"/>
      <c r="L112" s="1691"/>
      <c r="M112" s="1692"/>
      <c r="N112" s="1768"/>
      <c r="O112" s="1152"/>
      <c r="P112" s="1152"/>
      <c r="Q112" s="1152"/>
      <c r="R112" s="1152"/>
      <c r="S112" s="1152"/>
      <c r="T112" s="1152"/>
      <c r="U112" s="1152"/>
      <c r="V112" s="1152"/>
      <c r="W112" s="1152"/>
      <c r="X112" s="1152"/>
      <c r="Y112" s="1152"/>
      <c r="Z112" s="1152"/>
      <c r="AA112" s="1152"/>
      <c r="AB112" s="1152"/>
      <c r="AC112" s="1152"/>
      <c r="AD112" s="1153"/>
      <c r="AE112" s="790" t="s">
        <v>1099</v>
      </c>
      <c r="AF112" s="1769"/>
      <c r="AG112" s="1770"/>
      <c r="AH112" s="1774" t="str">
        <f>VLOOKUP("専任取引士"&amp;ROUNDUP(ROW($A109)/11,0),sentori,19,FALSE)&amp;""</f>
        <v/>
      </c>
      <c r="AI112" s="1775"/>
      <c r="AJ112" s="1775"/>
      <c r="AK112" s="1775"/>
      <c r="AL112" s="1775"/>
      <c r="AM112" s="1775"/>
      <c r="AN112" s="1775"/>
      <c r="AO112" s="1775"/>
      <c r="AP112" s="1775"/>
      <c r="AQ112" s="1775"/>
      <c r="AR112" s="1775"/>
      <c r="AS112" s="1775"/>
      <c r="AT112" s="1775"/>
      <c r="AU112" s="1775"/>
      <c r="AV112" s="1775"/>
      <c r="AW112" s="1775"/>
      <c r="AX112" s="1776"/>
      <c r="AY112" s="1759"/>
      <c r="AZ112" s="1760"/>
      <c r="BA112" s="1672"/>
      <c r="BB112" s="1674"/>
      <c r="DU112" s="431"/>
      <c r="DV112" s="205" t="s">
        <v>750</v>
      </c>
      <c r="DW112" s="205" t="s">
        <v>1455</v>
      </c>
      <c r="EA112" s="205" t="s">
        <v>748</v>
      </c>
    </row>
    <row r="113" spans="1:131" ht="11.25" customHeight="1">
      <c r="A113" s="1740"/>
      <c r="B113" s="523"/>
      <c r="C113" s="523"/>
      <c r="D113" s="523"/>
      <c r="E113" s="523"/>
      <c r="F113" s="523"/>
      <c r="G113" s="1741"/>
      <c r="H113" s="1693"/>
      <c r="I113" s="1691"/>
      <c r="J113" s="1691"/>
      <c r="K113" s="1691"/>
      <c r="L113" s="1691"/>
      <c r="M113" s="1692"/>
      <c r="N113" s="1750"/>
      <c r="O113" s="1154"/>
      <c r="P113" s="1154"/>
      <c r="Q113" s="1154"/>
      <c r="R113" s="1154"/>
      <c r="S113" s="1154"/>
      <c r="T113" s="1154"/>
      <c r="U113" s="1154"/>
      <c r="V113" s="1154"/>
      <c r="W113" s="1154"/>
      <c r="X113" s="1154"/>
      <c r="Y113" s="1154"/>
      <c r="Z113" s="1154"/>
      <c r="AA113" s="1154"/>
      <c r="AB113" s="1154"/>
      <c r="AC113" s="1154"/>
      <c r="AD113" s="1155"/>
      <c r="AE113" s="1771"/>
      <c r="AF113" s="1772"/>
      <c r="AG113" s="1773"/>
      <c r="AH113" s="1777"/>
      <c r="AI113" s="1778"/>
      <c r="AJ113" s="1778"/>
      <c r="AK113" s="1778"/>
      <c r="AL113" s="1778"/>
      <c r="AM113" s="1778"/>
      <c r="AN113" s="1778"/>
      <c r="AO113" s="1778"/>
      <c r="AP113" s="1778"/>
      <c r="AQ113" s="1778"/>
      <c r="AR113" s="1778"/>
      <c r="AS113" s="1778"/>
      <c r="AT113" s="1778"/>
      <c r="AU113" s="1778"/>
      <c r="AV113" s="1778"/>
      <c r="AW113" s="1778"/>
      <c r="AX113" s="1779"/>
      <c r="AY113" s="1761"/>
      <c r="AZ113" s="1762"/>
      <c r="BA113" s="1675"/>
      <c r="BB113" s="1677"/>
      <c r="DU113" s="431"/>
      <c r="DV113" s="205" t="s">
        <v>752</v>
      </c>
      <c r="DW113" s="205" t="s">
        <v>1456</v>
      </c>
      <c r="EA113" s="205" t="s">
        <v>750</v>
      </c>
    </row>
    <row r="114" spans="1:131" ht="11.25" customHeight="1">
      <c r="A114" s="1740"/>
      <c r="B114" s="523"/>
      <c r="C114" s="523"/>
      <c r="D114" s="523"/>
      <c r="E114" s="523"/>
      <c r="F114" s="523"/>
      <c r="G114" s="1741"/>
      <c r="H114" s="832" t="s">
        <v>1084</v>
      </c>
      <c r="I114" s="1691"/>
      <c r="J114" s="1691"/>
      <c r="K114" s="1691"/>
      <c r="L114" s="1691"/>
      <c r="M114" s="1692"/>
      <c r="N114" s="1783" t="s">
        <v>1425</v>
      </c>
      <c r="O114" s="1784"/>
      <c r="P114" s="1785" t="str">
        <f>VLOOKUP("専任取引士"&amp;ROUNDUP(ROW($A109)/11,0),sentori,12,FALSE)&amp;""</f>
        <v/>
      </c>
      <c r="Q114" s="1785"/>
      <c r="R114" s="1785"/>
      <c r="S114" s="1785"/>
      <c r="T114" s="1785"/>
      <c r="U114" s="1785"/>
      <c r="V114" s="1785"/>
      <c r="W114" s="1785"/>
      <c r="X114" s="1785"/>
      <c r="Y114" s="1785"/>
      <c r="Z114" s="1769"/>
      <c r="AA114" s="1769"/>
      <c r="AB114" s="1769"/>
      <c r="AC114" s="1769"/>
      <c r="AD114" s="1769"/>
      <c r="AE114" s="1769"/>
      <c r="AF114" s="1769"/>
      <c r="AG114" s="1769"/>
      <c r="AH114" s="1769"/>
      <c r="AI114" s="1769"/>
      <c r="AJ114" s="1769"/>
      <c r="AK114" s="1769"/>
      <c r="AL114" s="1769"/>
      <c r="AM114" s="1769"/>
      <c r="AN114" s="1769"/>
      <c r="AO114" s="1769"/>
      <c r="AP114" s="1769"/>
      <c r="AQ114" s="1769"/>
      <c r="AR114" s="1769"/>
      <c r="AS114" s="1769"/>
      <c r="AT114" s="1769"/>
      <c r="AU114" s="1769"/>
      <c r="AV114" s="1769"/>
      <c r="AW114" s="1769"/>
      <c r="AX114" s="1769"/>
      <c r="AY114" s="1769"/>
      <c r="AZ114" s="1769"/>
      <c r="BA114" s="1769"/>
      <c r="BB114" s="1786"/>
      <c r="DU114" s="432"/>
      <c r="DV114" s="205" t="s">
        <v>754</v>
      </c>
      <c r="DW114" s="205" t="s">
        <v>1457</v>
      </c>
      <c r="EA114" s="205" t="s">
        <v>752</v>
      </c>
    </row>
    <row r="115" spans="1:131" ht="11.25" customHeight="1">
      <c r="A115" s="1740"/>
      <c r="B115" s="523"/>
      <c r="C115" s="523"/>
      <c r="D115" s="523"/>
      <c r="E115" s="523"/>
      <c r="F115" s="523"/>
      <c r="G115" s="1741"/>
      <c r="H115" s="1693"/>
      <c r="I115" s="1691"/>
      <c r="J115" s="1691"/>
      <c r="K115" s="1691"/>
      <c r="L115" s="1691"/>
      <c r="M115" s="1692"/>
      <c r="N115" s="1768"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1152"/>
      <c r="P115" s="1152"/>
      <c r="Q115" s="1152"/>
      <c r="R115" s="1152"/>
      <c r="S115" s="1152"/>
      <c r="T115" s="1152"/>
      <c r="U115" s="1152"/>
      <c r="V115" s="1152"/>
      <c r="W115" s="1152"/>
      <c r="X115" s="1152"/>
      <c r="Y115" s="1152"/>
      <c r="Z115" s="1152"/>
      <c r="AA115" s="1152"/>
      <c r="AB115" s="1152"/>
      <c r="AC115" s="1152"/>
      <c r="AD115" s="1152"/>
      <c r="AE115" s="1152"/>
      <c r="AF115" s="1152"/>
      <c r="AG115" s="1152"/>
      <c r="AH115" s="1152"/>
      <c r="AI115" s="1152"/>
      <c r="AJ115" s="1152"/>
      <c r="AK115" s="1152"/>
      <c r="AL115" s="1152"/>
      <c r="AM115" s="1152"/>
      <c r="AN115" s="1152"/>
      <c r="AO115" s="1152"/>
      <c r="AP115" s="1152"/>
      <c r="AQ115" s="1152"/>
      <c r="AR115" s="1152"/>
      <c r="AS115" s="1152"/>
      <c r="AT115" s="1152"/>
      <c r="AU115" s="1152"/>
      <c r="AV115" s="1152"/>
      <c r="AW115" s="1152"/>
      <c r="AX115" s="1152"/>
      <c r="AY115" s="1152"/>
      <c r="AZ115" s="1152"/>
      <c r="BA115" s="1152"/>
      <c r="BB115" s="1787"/>
      <c r="DU115" s="432"/>
      <c r="DV115" s="205" t="s">
        <v>756</v>
      </c>
      <c r="DW115" s="205" t="s">
        <v>1458</v>
      </c>
      <c r="EA115" s="205" t="s">
        <v>754</v>
      </c>
    </row>
    <row r="116" spans="1:131" ht="11.25" customHeight="1">
      <c r="A116" s="1740"/>
      <c r="B116" s="523"/>
      <c r="C116" s="523"/>
      <c r="D116" s="523"/>
      <c r="E116" s="523"/>
      <c r="F116" s="523"/>
      <c r="G116" s="1741"/>
      <c r="H116" s="1801"/>
      <c r="I116" s="804"/>
      <c r="J116" s="804"/>
      <c r="K116" s="804"/>
      <c r="L116" s="804"/>
      <c r="M116" s="1763"/>
      <c r="N116" s="1768"/>
      <c r="O116" s="1152"/>
      <c r="P116" s="1152"/>
      <c r="Q116" s="1152"/>
      <c r="R116" s="1152"/>
      <c r="S116" s="1152"/>
      <c r="T116" s="1152"/>
      <c r="U116" s="1152"/>
      <c r="V116" s="1152"/>
      <c r="W116" s="1152"/>
      <c r="X116" s="1152"/>
      <c r="Y116" s="1152"/>
      <c r="Z116" s="1152"/>
      <c r="AA116" s="1152"/>
      <c r="AB116" s="1152"/>
      <c r="AC116" s="1152"/>
      <c r="AD116" s="1152"/>
      <c r="AE116" s="1152"/>
      <c r="AF116" s="1152"/>
      <c r="AG116" s="1152"/>
      <c r="AH116" s="1152"/>
      <c r="AI116" s="1152"/>
      <c r="AJ116" s="1152"/>
      <c r="AK116" s="1152"/>
      <c r="AL116" s="1152"/>
      <c r="AM116" s="1152"/>
      <c r="AN116" s="1152"/>
      <c r="AO116" s="1152"/>
      <c r="AP116" s="1152"/>
      <c r="AQ116" s="1152"/>
      <c r="AR116" s="1152"/>
      <c r="AS116" s="1152"/>
      <c r="AT116" s="1152"/>
      <c r="AU116" s="1152"/>
      <c r="AV116" s="1152"/>
      <c r="AW116" s="1152"/>
      <c r="AX116" s="1152"/>
      <c r="AY116" s="1152"/>
      <c r="AZ116" s="1152"/>
      <c r="BA116" s="1152"/>
      <c r="BB116" s="1787"/>
      <c r="DU116" s="431"/>
      <c r="DV116" s="205" t="s">
        <v>761</v>
      </c>
      <c r="DW116" s="205" t="s">
        <v>1459</v>
      </c>
      <c r="EA116" s="205" t="s">
        <v>756</v>
      </c>
    </row>
    <row r="117" spans="1:131" ht="11.25" customHeight="1">
      <c r="A117" s="1740"/>
      <c r="B117" s="523"/>
      <c r="C117" s="523"/>
      <c r="D117" s="523"/>
      <c r="E117" s="523"/>
      <c r="F117" s="523"/>
      <c r="G117" s="1741"/>
      <c r="H117" s="1693"/>
      <c r="I117" s="1691"/>
      <c r="J117" s="1691"/>
      <c r="K117" s="1691"/>
      <c r="L117" s="1691"/>
      <c r="M117" s="1692"/>
      <c r="N117" s="1750"/>
      <c r="O117" s="1154"/>
      <c r="P117" s="1154"/>
      <c r="Q117" s="1154"/>
      <c r="R117" s="1154"/>
      <c r="S117" s="1154"/>
      <c r="T117" s="1154"/>
      <c r="U117" s="1154"/>
      <c r="V117" s="1154"/>
      <c r="W117" s="1154"/>
      <c r="X117" s="1154"/>
      <c r="Y117" s="1154"/>
      <c r="Z117" s="1154"/>
      <c r="AA117" s="1154"/>
      <c r="AB117" s="1154"/>
      <c r="AC117" s="1154"/>
      <c r="AD117" s="1154"/>
      <c r="AE117" s="1154"/>
      <c r="AF117" s="1154"/>
      <c r="AG117" s="1154"/>
      <c r="AH117" s="1154"/>
      <c r="AI117" s="1154"/>
      <c r="AJ117" s="1154"/>
      <c r="AK117" s="1154"/>
      <c r="AL117" s="1154"/>
      <c r="AM117" s="1154"/>
      <c r="AN117" s="1154"/>
      <c r="AO117" s="1154"/>
      <c r="AP117" s="1154"/>
      <c r="AQ117" s="1154"/>
      <c r="AR117" s="1154"/>
      <c r="AS117" s="1154"/>
      <c r="AT117" s="1154"/>
      <c r="AU117" s="1154"/>
      <c r="AV117" s="1154"/>
      <c r="AW117" s="1154"/>
      <c r="AX117" s="1154"/>
      <c r="AY117" s="1154"/>
      <c r="AZ117" s="1154"/>
      <c r="BA117" s="1154"/>
      <c r="BB117" s="1788"/>
      <c r="DU117" s="431"/>
      <c r="DV117" s="205" t="s">
        <v>758</v>
      </c>
      <c r="DW117" s="205" t="s">
        <v>1460</v>
      </c>
      <c r="EA117" s="205" t="s">
        <v>761</v>
      </c>
    </row>
    <row r="118" spans="1:131" ht="11.25" customHeight="1">
      <c r="A118" s="1740"/>
      <c r="B118" s="523"/>
      <c r="C118" s="523"/>
      <c r="D118" s="523"/>
      <c r="E118" s="523"/>
      <c r="F118" s="523"/>
      <c r="G118" s="1741"/>
      <c r="H118" s="869" t="s">
        <v>1101</v>
      </c>
      <c r="I118" s="803"/>
      <c r="J118" s="803"/>
      <c r="K118" s="803"/>
      <c r="L118" s="803"/>
      <c r="M118" s="893"/>
      <c r="N118" s="1789" t="s">
        <v>1418</v>
      </c>
      <c r="O118" s="962"/>
      <c r="P118" s="962"/>
      <c r="Q118" s="962"/>
      <c r="R118" s="962"/>
      <c r="S118" s="962"/>
      <c r="T118" s="962"/>
      <c r="U118" s="962"/>
      <c r="V118" s="791" t="s">
        <v>1419</v>
      </c>
      <c r="W118" s="1769" t="s">
        <v>1420</v>
      </c>
      <c r="X118" s="1784"/>
      <c r="Y118" s="1775" t="str">
        <f>IF(ISBLANK(VLOOKUP("専任取引士"&amp;ROUNDUP(ROW($A109)/11,0),sentori,21,FALSE)),"",VLOOKUP("専任取引士"&amp;ROUNDUP(ROW($A109)/11,0),sentori,21,FALSE))</f>
        <v/>
      </c>
      <c r="Z118" s="1775"/>
      <c r="AA118" s="1775"/>
      <c r="AB118" s="1775"/>
      <c r="AC118" s="1775"/>
      <c r="AD118" s="1775"/>
      <c r="AE118" s="1775"/>
      <c r="AF118" s="1775"/>
      <c r="AG118" s="1769" t="s">
        <v>1421</v>
      </c>
      <c r="AH118" s="1793"/>
      <c r="AI118" s="790" t="s">
        <v>1427</v>
      </c>
      <c r="AJ118" s="1769"/>
      <c r="AK118" s="1769"/>
      <c r="AL118" s="1769"/>
      <c r="AM118" s="1770"/>
      <c r="AN118" s="1797" t="s">
        <v>1499</v>
      </c>
      <c r="AO118" s="1798"/>
      <c r="AP118" s="1798"/>
      <c r="AQ118" s="1775" t="str">
        <f>IF(ISBLANK(VLOOKUP("専任取引士"&amp;ROUNDUP(ROW($A109)/11,0),sentori,22,FALSE)),"",TEXT(VLOOKUP("専任取引士"&amp;ROUNDUP(ROW($A109)/11,0),sentori,22,FALSE),"e"))</f>
        <v/>
      </c>
      <c r="AR118" s="1775"/>
      <c r="AS118" s="1769" t="s">
        <v>542</v>
      </c>
      <c r="AT118" s="1769"/>
      <c r="AU118" s="1775" t="str">
        <f>IF(ISBLANK(VLOOKUP("専任取引士"&amp;ROUNDUP(ROW($A109)/11,0),sentori,22,FALSE)),"",MONTH(VLOOKUP("専任取引士"&amp;ROUNDUP(ROW($A109)/11,0),sentori,22,FALSE)))</f>
        <v/>
      </c>
      <c r="AV118" s="1775"/>
      <c r="AW118" s="1769" t="s">
        <v>543</v>
      </c>
      <c r="AX118" s="1769"/>
      <c r="AY118" s="1775" t="str">
        <f>IF(ISBLANK(VLOOKUP("専任取引士"&amp;ROUNDUP(ROW($A109)/11,0),sentori,22,FALSE)),"",DAY(VLOOKUP("専任取引士"&amp;ROUNDUP(ROW($A109)/11,0),sentori,22,FALSE)))</f>
        <v/>
      </c>
      <c r="AZ118" s="1775"/>
      <c r="BA118" s="1769" t="s">
        <v>545</v>
      </c>
      <c r="BB118" s="1786"/>
      <c r="DU118" s="431"/>
      <c r="DV118" s="205" t="s">
        <v>760</v>
      </c>
      <c r="DW118" s="205" t="s">
        <v>1461</v>
      </c>
      <c r="EA118" s="205" t="s">
        <v>758</v>
      </c>
    </row>
    <row r="119" spans="1:131" ht="11.25" customHeight="1" thickBot="1">
      <c r="A119" s="1742"/>
      <c r="B119" s="1743"/>
      <c r="C119" s="1743"/>
      <c r="D119" s="1743"/>
      <c r="E119" s="1743"/>
      <c r="F119" s="1743"/>
      <c r="G119" s="1744"/>
      <c r="H119" s="832"/>
      <c r="I119" s="833"/>
      <c r="J119" s="833"/>
      <c r="K119" s="833"/>
      <c r="L119" s="833"/>
      <c r="M119" s="834"/>
      <c r="N119" s="1790"/>
      <c r="O119" s="964"/>
      <c r="P119" s="964"/>
      <c r="Q119" s="964"/>
      <c r="R119" s="964"/>
      <c r="S119" s="964"/>
      <c r="T119" s="964"/>
      <c r="U119" s="964"/>
      <c r="V119" s="1791"/>
      <c r="W119" s="1720"/>
      <c r="X119" s="1720"/>
      <c r="Y119" s="1792"/>
      <c r="Z119" s="1792"/>
      <c r="AA119" s="1792"/>
      <c r="AB119" s="1792"/>
      <c r="AC119" s="1792"/>
      <c r="AD119" s="1792"/>
      <c r="AE119" s="1792"/>
      <c r="AF119" s="1792"/>
      <c r="AG119" s="1720"/>
      <c r="AH119" s="1794"/>
      <c r="AI119" s="1795"/>
      <c r="AJ119" s="1711"/>
      <c r="AK119" s="1711"/>
      <c r="AL119" s="1711"/>
      <c r="AM119" s="1796"/>
      <c r="AN119" s="1799"/>
      <c r="AO119" s="1800"/>
      <c r="AP119" s="1800"/>
      <c r="AQ119" s="1792"/>
      <c r="AR119" s="1792"/>
      <c r="AS119" s="1711"/>
      <c r="AT119" s="1711"/>
      <c r="AU119" s="1792"/>
      <c r="AV119" s="1792"/>
      <c r="AW119" s="1711"/>
      <c r="AX119" s="1711"/>
      <c r="AY119" s="1792"/>
      <c r="AZ119" s="1792"/>
      <c r="BA119" s="1711"/>
      <c r="BB119" s="1713"/>
      <c r="DU119" s="431"/>
      <c r="DV119" s="205" t="s">
        <v>763</v>
      </c>
      <c r="DW119" s="205" t="s">
        <v>1462</v>
      </c>
      <c r="EA119" s="205" t="s">
        <v>760</v>
      </c>
    </row>
    <row r="120" spans="1:131" ht="11.25" customHeight="1">
      <c r="A120" s="1608"/>
      <c r="B120" s="1608"/>
      <c r="C120" s="1608"/>
      <c r="D120" s="1608"/>
      <c r="E120" s="1608"/>
      <c r="F120" s="1608"/>
      <c r="G120" s="1608"/>
      <c r="H120" s="1608"/>
      <c r="I120" s="1608"/>
      <c r="J120" s="1608"/>
      <c r="K120" s="1608"/>
      <c r="L120" s="1608"/>
      <c r="M120" s="1608"/>
      <c r="N120" s="1608"/>
      <c r="O120" s="1608"/>
      <c r="P120" s="1608"/>
      <c r="Q120" s="1608"/>
      <c r="R120" s="1608"/>
      <c r="S120" s="1608"/>
      <c r="T120" s="1608"/>
      <c r="U120" s="1608"/>
      <c r="V120" s="1608"/>
      <c r="W120" s="1608"/>
      <c r="X120" s="1608"/>
      <c r="Y120" s="1608"/>
      <c r="Z120" s="1608"/>
      <c r="AA120" s="1608"/>
      <c r="AB120" s="1608"/>
      <c r="AC120" s="1608"/>
      <c r="AD120" s="1608"/>
      <c r="AE120" s="1608"/>
      <c r="AF120" s="1608"/>
      <c r="AG120" s="1608"/>
      <c r="AH120" s="1608"/>
      <c r="AI120" s="1608"/>
      <c r="AJ120" s="1608"/>
      <c r="AK120" s="1608"/>
      <c r="AL120" s="1608"/>
      <c r="AM120" s="1608"/>
      <c r="AN120" s="1608"/>
      <c r="AO120" s="1608"/>
      <c r="AP120" s="1608"/>
      <c r="AQ120" s="1608"/>
      <c r="AR120" s="1608"/>
      <c r="AS120" s="1608"/>
      <c r="AT120" s="1608"/>
      <c r="AU120" s="1608"/>
      <c r="AV120" s="1608"/>
      <c r="AW120" s="1608"/>
      <c r="AX120" s="1608"/>
      <c r="AY120" s="1608"/>
      <c r="AZ120" s="1608"/>
      <c r="BA120" s="1608"/>
      <c r="BB120" s="1608"/>
    </row>
    <row r="121" spans="1:131" ht="11.25" customHeight="1">
      <c r="A121" s="802"/>
      <c r="B121" s="802"/>
      <c r="C121" s="802"/>
      <c r="D121" s="802"/>
      <c r="E121" s="802"/>
      <c r="F121" s="802"/>
      <c r="G121" s="802"/>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65"/>
      <c r="AQ121" s="1036"/>
      <c r="AR121" s="915"/>
      <c r="AS121" s="915"/>
      <c r="AT121" s="1037"/>
      <c r="AU121" s="1036"/>
      <c r="AV121" s="915"/>
      <c r="AW121" s="915"/>
      <c r="AX121" s="1037"/>
      <c r="AY121" s="1036"/>
      <c r="AZ121" s="915"/>
      <c r="BA121" s="915"/>
      <c r="BB121" s="1037"/>
    </row>
    <row r="122" spans="1:131" ht="11.25" customHeight="1">
      <c r="A122" s="802"/>
      <c r="B122" s="802"/>
      <c r="C122" s="802"/>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2"/>
      <c r="AA122" s="802"/>
      <c r="AB122" s="802"/>
      <c r="AC122" s="802"/>
      <c r="AD122" s="802"/>
      <c r="AE122" s="802"/>
      <c r="AF122" s="802"/>
      <c r="AG122" s="802"/>
      <c r="AH122" s="802"/>
      <c r="AI122" s="802"/>
      <c r="AJ122" s="802"/>
      <c r="AK122" s="802"/>
      <c r="AL122" s="802"/>
      <c r="AM122" s="802"/>
      <c r="AN122" s="802"/>
      <c r="AO122" s="802"/>
      <c r="AP122" s="865"/>
      <c r="AQ122" s="1038"/>
      <c r="AR122" s="916"/>
      <c r="AS122" s="916"/>
      <c r="AT122" s="1039"/>
      <c r="AU122" s="1038"/>
      <c r="AV122" s="916"/>
      <c r="AW122" s="916"/>
      <c r="AX122" s="1039"/>
      <c r="AY122" s="1038"/>
      <c r="AZ122" s="916"/>
      <c r="BA122" s="916"/>
      <c r="BB122" s="1039"/>
    </row>
    <row r="123" spans="1:131" ht="15" customHeight="1">
      <c r="A123" s="802"/>
      <c r="B123" s="802"/>
      <c r="C123" s="802"/>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2"/>
      <c r="AA123" s="802"/>
      <c r="AB123" s="802"/>
      <c r="AC123" s="802"/>
      <c r="AD123" s="802"/>
      <c r="AE123" s="802"/>
      <c r="AF123" s="802"/>
      <c r="AG123" s="802"/>
      <c r="AH123" s="802"/>
      <c r="AI123" s="802"/>
      <c r="AJ123" s="802"/>
      <c r="AK123" s="802"/>
      <c r="AL123" s="802"/>
      <c r="AM123" s="802"/>
      <c r="AN123" s="802"/>
      <c r="AO123" s="802"/>
      <c r="AP123" s="865"/>
      <c r="AQ123" s="1040"/>
      <c r="AR123" s="1041"/>
      <c r="AS123" s="1041"/>
      <c r="AT123" s="1042"/>
      <c r="AU123" s="1040"/>
      <c r="AV123" s="1041"/>
      <c r="AW123" s="1041"/>
      <c r="AX123" s="1042"/>
      <c r="AY123" s="1040"/>
      <c r="AZ123" s="1041"/>
      <c r="BA123" s="1041"/>
      <c r="BB123" s="1042"/>
    </row>
  </sheetData>
  <mergeCells count="369">
    <mergeCell ref="AW118:AX119"/>
    <mergeCell ref="AY118:AZ119"/>
    <mergeCell ref="BA118:BB119"/>
    <mergeCell ref="A120:BB120"/>
    <mergeCell ref="A121:AP123"/>
    <mergeCell ref="AQ121:AT123"/>
    <mergeCell ref="AU121:AX123"/>
    <mergeCell ref="AY121:BB123"/>
    <mergeCell ref="AG118:AH119"/>
    <mergeCell ref="AI118:AM119"/>
    <mergeCell ref="AN118:AP119"/>
    <mergeCell ref="AQ118:AR119"/>
    <mergeCell ref="AS118:AT119"/>
    <mergeCell ref="AU118:AV119"/>
    <mergeCell ref="H118:M119"/>
    <mergeCell ref="N118:N119"/>
    <mergeCell ref="O118:U119"/>
    <mergeCell ref="V118:V119"/>
    <mergeCell ref="W118:X119"/>
    <mergeCell ref="Y118:AF119"/>
    <mergeCell ref="AE112:AG113"/>
    <mergeCell ref="AH112:AX113"/>
    <mergeCell ref="H114:M117"/>
    <mergeCell ref="N114:O114"/>
    <mergeCell ref="P114:Y114"/>
    <mergeCell ref="Z114:BB114"/>
    <mergeCell ref="N115:BB117"/>
    <mergeCell ref="AQ109:AR111"/>
    <mergeCell ref="AS109:AT111"/>
    <mergeCell ref="AU109:AV111"/>
    <mergeCell ref="AW109:AX111"/>
    <mergeCell ref="AY109:AZ113"/>
    <mergeCell ref="BA109:BB113"/>
    <mergeCell ref="AW107:AX108"/>
    <mergeCell ref="AY107:AZ108"/>
    <mergeCell ref="BA107:BB108"/>
    <mergeCell ref="A109:G119"/>
    <mergeCell ref="H109:M110"/>
    <mergeCell ref="N109:AD110"/>
    <mergeCell ref="AE109:AF111"/>
    <mergeCell ref="AG109:AJ111"/>
    <mergeCell ref="AK109:AN111"/>
    <mergeCell ref="AO109:AP111"/>
    <mergeCell ref="AG107:AH108"/>
    <mergeCell ref="AI107:AM108"/>
    <mergeCell ref="AN107:AP108"/>
    <mergeCell ref="AQ107:AR108"/>
    <mergeCell ref="AS107:AT108"/>
    <mergeCell ref="AU107:AV108"/>
    <mergeCell ref="H107:M108"/>
    <mergeCell ref="N107:N108"/>
    <mergeCell ref="O107:U108"/>
    <mergeCell ref="V107:V108"/>
    <mergeCell ref="W107:X108"/>
    <mergeCell ref="Y107:AF108"/>
    <mergeCell ref="H111:M113"/>
    <mergeCell ref="N111:AD113"/>
    <mergeCell ref="AE101:AG102"/>
    <mergeCell ref="AH101:AX102"/>
    <mergeCell ref="H103:M106"/>
    <mergeCell ref="N103:O103"/>
    <mergeCell ref="P103:Y103"/>
    <mergeCell ref="Z103:BB103"/>
    <mergeCell ref="N104:BB106"/>
    <mergeCell ref="AQ98:AR100"/>
    <mergeCell ref="AS98:AT100"/>
    <mergeCell ref="AU98:AV100"/>
    <mergeCell ref="AW98:AX100"/>
    <mergeCell ref="AY98:AZ102"/>
    <mergeCell ref="BA98:BB102"/>
    <mergeCell ref="AW96:AX97"/>
    <mergeCell ref="AY96:AZ97"/>
    <mergeCell ref="BA96:BB97"/>
    <mergeCell ref="A98:G108"/>
    <mergeCell ref="H98:M99"/>
    <mergeCell ref="N98:AD99"/>
    <mergeCell ref="AE98:AF100"/>
    <mergeCell ref="AG98:AJ100"/>
    <mergeCell ref="AK98:AN100"/>
    <mergeCell ref="AO98:AP100"/>
    <mergeCell ref="AG96:AH97"/>
    <mergeCell ref="AI96:AM97"/>
    <mergeCell ref="AN96:AP97"/>
    <mergeCell ref="AQ96:AR97"/>
    <mergeCell ref="AS96:AT97"/>
    <mergeCell ref="AU96:AV97"/>
    <mergeCell ref="H96:M97"/>
    <mergeCell ref="N96:N97"/>
    <mergeCell ref="O96:U97"/>
    <mergeCell ref="V96:V97"/>
    <mergeCell ref="W96:X97"/>
    <mergeCell ref="Y96:AF97"/>
    <mergeCell ref="H100:M102"/>
    <mergeCell ref="N100:AD102"/>
    <mergeCell ref="AE90:AG91"/>
    <mergeCell ref="AH90:AX91"/>
    <mergeCell ref="H92:M95"/>
    <mergeCell ref="N92:O92"/>
    <mergeCell ref="P92:Y92"/>
    <mergeCell ref="Z92:BB92"/>
    <mergeCell ref="N93:BB95"/>
    <mergeCell ref="AQ87:AR89"/>
    <mergeCell ref="AS87:AT89"/>
    <mergeCell ref="AU87:AV89"/>
    <mergeCell ref="AW87:AX89"/>
    <mergeCell ref="AY87:AZ91"/>
    <mergeCell ref="BA87:BB91"/>
    <mergeCell ref="AW85:AX86"/>
    <mergeCell ref="AY85:AZ86"/>
    <mergeCell ref="BA85:BB86"/>
    <mergeCell ref="A87:G97"/>
    <mergeCell ref="H87:M88"/>
    <mergeCell ref="N87:AD88"/>
    <mergeCell ref="AE87:AF89"/>
    <mergeCell ref="AG87:AJ89"/>
    <mergeCell ref="AK87:AN89"/>
    <mergeCell ref="AO87:AP89"/>
    <mergeCell ref="AG85:AH86"/>
    <mergeCell ref="AI85:AM86"/>
    <mergeCell ref="AN85:AP86"/>
    <mergeCell ref="AQ85:AR86"/>
    <mergeCell ref="AS85:AT86"/>
    <mergeCell ref="AU85:AV86"/>
    <mergeCell ref="H85:M86"/>
    <mergeCell ref="N85:N86"/>
    <mergeCell ref="O85:U86"/>
    <mergeCell ref="V85:V86"/>
    <mergeCell ref="W85:X86"/>
    <mergeCell ref="Y85:AF86"/>
    <mergeCell ref="H89:M91"/>
    <mergeCell ref="N89:AD91"/>
    <mergeCell ref="AE79:AG80"/>
    <mergeCell ref="AH79:AX80"/>
    <mergeCell ref="H81:M84"/>
    <mergeCell ref="N81:O81"/>
    <mergeCell ref="P81:Y81"/>
    <mergeCell ref="Z81:BB81"/>
    <mergeCell ref="N82:BB84"/>
    <mergeCell ref="AQ76:AR78"/>
    <mergeCell ref="AS76:AT78"/>
    <mergeCell ref="AU76:AV78"/>
    <mergeCell ref="AW76:AX78"/>
    <mergeCell ref="AY76:AZ80"/>
    <mergeCell ref="BA76:BB80"/>
    <mergeCell ref="AW74:AX75"/>
    <mergeCell ref="AY74:AZ75"/>
    <mergeCell ref="BA74:BB75"/>
    <mergeCell ref="A76:G86"/>
    <mergeCell ref="H76:M77"/>
    <mergeCell ref="N76:AD77"/>
    <mergeCell ref="AE76:AF78"/>
    <mergeCell ref="AG76:AJ78"/>
    <mergeCell ref="AK76:AN78"/>
    <mergeCell ref="AO76:AP78"/>
    <mergeCell ref="AG74:AH75"/>
    <mergeCell ref="AI74:AM75"/>
    <mergeCell ref="AN74:AP75"/>
    <mergeCell ref="AQ74:AR75"/>
    <mergeCell ref="AS74:AT75"/>
    <mergeCell ref="AU74:AV75"/>
    <mergeCell ref="H74:M75"/>
    <mergeCell ref="N74:N75"/>
    <mergeCell ref="O74:U75"/>
    <mergeCell ref="V74:V75"/>
    <mergeCell ref="W74:X75"/>
    <mergeCell ref="Y74:AF75"/>
    <mergeCell ref="H78:M80"/>
    <mergeCell ref="N78:AD80"/>
    <mergeCell ref="AE68:AG69"/>
    <mergeCell ref="AH68:AX69"/>
    <mergeCell ref="H70:M73"/>
    <mergeCell ref="N70:O70"/>
    <mergeCell ref="P70:Y70"/>
    <mergeCell ref="Z70:BB70"/>
    <mergeCell ref="N71:BB73"/>
    <mergeCell ref="AQ65:AR67"/>
    <mergeCell ref="AS65:AT67"/>
    <mergeCell ref="AU65:AV67"/>
    <mergeCell ref="AW65:AX67"/>
    <mergeCell ref="AY65:AZ69"/>
    <mergeCell ref="BA65:BB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67:M69"/>
    <mergeCell ref="N67:AD69"/>
    <mergeCell ref="AE57:AG58"/>
    <mergeCell ref="AH57:AX58"/>
    <mergeCell ref="H59:M62"/>
    <mergeCell ref="N59:O59"/>
    <mergeCell ref="P59:Y59"/>
    <mergeCell ref="Z59:BB59"/>
    <mergeCell ref="N60:BB62"/>
    <mergeCell ref="AQ54:AR56"/>
    <mergeCell ref="AS54:AT56"/>
    <mergeCell ref="AU54:AV56"/>
    <mergeCell ref="AW54:AX56"/>
    <mergeCell ref="AY54:AZ58"/>
    <mergeCell ref="BA54:BB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6:M58"/>
    <mergeCell ref="N56:AD58"/>
    <mergeCell ref="AE46:AG47"/>
    <mergeCell ref="AH46:AX47"/>
    <mergeCell ref="H48:M51"/>
    <mergeCell ref="N48:O48"/>
    <mergeCell ref="P48:Y48"/>
    <mergeCell ref="Z48:BB48"/>
    <mergeCell ref="N49:BB51"/>
    <mergeCell ref="AQ43:AR45"/>
    <mergeCell ref="AS43:AT45"/>
    <mergeCell ref="AU43:AV45"/>
    <mergeCell ref="AW43:AX45"/>
    <mergeCell ref="AY43:AZ47"/>
    <mergeCell ref="BA43:BB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5:M47"/>
    <mergeCell ref="N45:AD47"/>
    <mergeCell ref="BA32:BB36"/>
    <mergeCell ref="H34:M36"/>
    <mergeCell ref="N34:AD36"/>
    <mergeCell ref="AE35:AG36"/>
    <mergeCell ref="AH35:AX36"/>
    <mergeCell ref="H37:M40"/>
    <mergeCell ref="N37:O37"/>
    <mergeCell ref="P37:Y37"/>
    <mergeCell ref="Z37:BB37"/>
    <mergeCell ref="N38:BB40"/>
    <mergeCell ref="AO32:AP34"/>
    <mergeCell ref="AQ32:AR34"/>
    <mergeCell ref="AS32:AT34"/>
    <mergeCell ref="AU32:AV34"/>
    <mergeCell ref="AW32:AX34"/>
    <mergeCell ref="AY32:AZ36"/>
    <mergeCell ref="A32:G42"/>
    <mergeCell ref="H32:M33"/>
    <mergeCell ref="N32:AD33"/>
    <mergeCell ref="AE32:AF34"/>
    <mergeCell ref="AG32:AJ34"/>
    <mergeCell ref="AK32:AN34"/>
    <mergeCell ref="Y30:AF31"/>
    <mergeCell ref="AG30:AH31"/>
    <mergeCell ref="AI30:AM31"/>
    <mergeCell ref="AN30:AP31"/>
    <mergeCell ref="P26:Y26"/>
    <mergeCell ref="Z26:BB26"/>
    <mergeCell ref="N27:BB29"/>
    <mergeCell ref="H30:M31"/>
    <mergeCell ref="N30:N31"/>
    <mergeCell ref="O30:U31"/>
    <mergeCell ref="V30:V31"/>
    <mergeCell ref="W30:X31"/>
    <mergeCell ref="AU30:AV31"/>
    <mergeCell ref="AW30:AX31"/>
    <mergeCell ref="AY30:AZ31"/>
    <mergeCell ref="BA30:BB31"/>
    <mergeCell ref="AQ30:AR31"/>
    <mergeCell ref="AS30:AT31"/>
    <mergeCell ref="BA12:BB14"/>
    <mergeCell ref="A15:M17"/>
    <mergeCell ref="N15:BB17"/>
    <mergeCell ref="A18:M20"/>
    <mergeCell ref="N18:BB20"/>
    <mergeCell ref="A21:G31"/>
    <mergeCell ref="H21:M22"/>
    <mergeCell ref="N21:AD22"/>
    <mergeCell ref="AE21:AF23"/>
    <mergeCell ref="AG21:AJ23"/>
    <mergeCell ref="AY21:AZ25"/>
    <mergeCell ref="BA21:BB25"/>
    <mergeCell ref="H23:M25"/>
    <mergeCell ref="N23:AD25"/>
    <mergeCell ref="AE24:AG25"/>
    <mergeCell ref="AH24:AX25"/>
    <mergeCell ref="AK21:AN23"/>
    <mergeCell ref="AO21:AP23"/>
    <mergeCell ref="AQ21:AR23"/>
    <mergeCell ref="AS21:AT23"/>
    <mergeCell ref="AU21:AV23"/>
    <mergeCell ref="AW21:AX23"/>
    <mergeCell ref="H26:M29"/>
    <mergeCell ref="N26:O26"/>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10"/>
  <dataValidations count="5">
    <dataValidation allowBlank="1" showInputMessage="1" showErrorMessage="1" sqref="N15:BB20 N23:AD25 N27:BB29 N56:AD58 N60:BB62 N34:AD36 N38:BB40 N45:AD47 N49:BB51 N67:AD69 N71:BB73 N78:AD80 N82:BB84 N111:AD113 N115:BB117 N89:AD91 N93:BB95 N100:AD102 N104:BB106" xr:uid="{77B1EC35-FD47-4421-A51E-5C876D9199B1}"/>
    <dataValidation allowBlank="1" showInputMessage="1" showErrorMessage="1" promptTitle="カタカナ" sqref="N21:AD22 N54:AD55 N32:AD33 N43:AD44 N65:AD66 N76:AD77 N109:AD110 N87:AD88 N98:AD99" xr:uid="{60152969-1BC0-4084-B655-D37E966B3F26}"/>
    <dataValidation type="list" errorStyle="information" allowBlank="1" showInputMessage="1" showErrorMessage="1" sqref="AG21:AJ23 AN30:AP31 AG32:AJ34 AG43:AJ45 AG54:AJ56 AG65:AJ67 AG76:AJ78 AG87:AJ89 AG98:AJ100 AG109:AJ111 AN41:AP42 AN52:AP53 AN63:AP64 AN74:AP75 AN85:AP86 AN96:AP97 AN107:AP108 AN118:AP119" xr:uid="{442FBD36-CB5F-4345-9CCE-4D76C6C1DFC5}">
      <formula1>"▼選択,昭和,平成"</formula1>
    </dataValidation>
    <dataValidation type="list" allowBlank="1" showInputMessage="1" showErrorMessage="1" sqref="BA21:BB25 BA32:BB36 BA43:BB47 BA54:BB58 BA65:BB69 BA76:BB80 BA87:BB91 BA98:BB102 BA109:BB113" xr:uid="{0BAAFADC-A700-4F48-B762-04010420DA76}">
      <formula1>"▼選択,男,女"</formula1>
    </dataValidation>
    <dataValidation type="list" errorStyle="information" allowBlank="1" showInputMessage="1" showErrorMessage="1" sqref="O30:U31 O41:U42 O52:U53 O63:U64 O74:U75 O85:U86 O96:U97 O107:U108 O118:U119" xr:uid="{EE70E65A-34CE-477E-97EC-FAC9D1FFD1EB}">
      <formula1>$DW$26:$DW$86</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CC197"/>
  <sheetViews>
    <sheetView showGridLines="0" view="pageBreakPreview" zoomScaleNormal="100" zoomScaleSheetLayoutView="100" workbookViewId="0">
      <selection activeCell="B68" sqref="B67:BR69"/>
    </sheetView>
  </sheetViews>
  <sheetFormatPr defaultColWidth="1.25" defaultRowHeight="8.25" customHeight="1" zeroHeight="1"/>
  <cols>
    <col min="1" max="16384" width="1.25" style="66"/>
  </cols>
  <sheetData>
    <row r="1" spans="1:70" ht="8.25" customHeight="1">
      <c r="A1" s="1835" t="s">
        <v>392</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c r="AH1" s="1835"/>
      <c r="AI1" s="1835"/>
      <c r="AJ1" s="1835"/>
      <c r="AK1" s="1835"/>
      <c r="AL1" s="1835"/>
      <c r="AM1" s="1835"/>
      <c r="AN1" s="1835"/>
      <c r="AO1" s="1835"/>
      <c r="AP1" s="1835"/>
      <c r="AQ1" s="1835"/>
      <c r="AR1" s="1835"/>
      <c r="AS1" s="1835"/>
      <c r="AT1" s="1835"/>
      <c r="AU1" s="1835"/>
      <c r="AV1" s="1835"/>
      <c r="AW1" s="1835"/>
      <c r="AX1" s="1835"/>
      <c r="AY1" s="1835"/>
      <c r="AZ1" s="1835"/>
      <c r="BA1" s="1835"/>
      <c r="BB1" s="1835"/>
      <c r="BC1" s="1835"/>
      <c r="BD1" s="1835"/>
      <c r="BE1" s="1835"/>
      <c r="BF1" s="1835"/>
      <c r="BG1" s="1835"/>
      <c r="BH1" s="1835"/>
      <c r="BI1" s="1835"/>
      <c r="BJ1" s="1835"/>
      <c r="BK1" s="1835"/>
      <c r="BL1" s="1835"/>
      <c r="BM1" s="1835"/>
      <c r="BN1" s="1835"/>
      <c r="BO1" s="1835"/>
      <c r="BP1" s="1835"/>
      <c r="BQ1" s="1835"/>
      <c r="BR1" s="1835"/>
    </row>
    <row r="2" spans="1:70" ht="8.25" customHeight="1">
      <c r="A2" s="1835"/>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c r="AH2" s="1835"/>
      <c r="AI2" s="1835"/>
      <c r="AJ2" s="1835"/>
      <c r="AK2" s="1835"/>
      <c r="AL2" s="1835"/>
      <c r="AM2" s="1835"/>
      <c r="AN2" s="1835"/>
      <c r="AO2" s="1835"/>
      <c r="AP2" s="1835"/>
      <c r="AQ2" s="1835"/>
      <c r="AR2" s="1835"/>
      <c r="AS2" s="1835"/>
      <c r="AT2" s="1835"/>
      <c r="AU2" s="1835"/>
      <c r="AV2" s="1835"/>
      <c r="AW2" s="1835"/>
      <c r="AX2" s="1835"/>
      <c r="AY2" s="1835"/>
      <c r="AZ2" s="1835"/>
      <c r="BA2" s="1835"/>
      <c r="BB2" s="1835"/>
      <c r="BC2" s="1835"/>
      <c r="BD2" s="1835"/>
      <c r="BE2" s="1835"/>
      <c r="BF2" s="1835"/>
      <c r="BG2" s="1835"/>
      <c r="BH2" s="1835"/>
      <c r="BI2" s="1835"/>
      <c r="BJ2" s="1835"/>
      <c r="BK2" s="1835"/>
      <c r="BL2" s="1835"/>
      <c r="BM2" s="1835"/>
      <c r="BN2" s="1835"/>
      <c r="BO2" s="1835"/>
      <c r="BP2" s="1835"/>
      <c r="BQ2" s="1835"/>
      <c r="BR2" s="1835"/>
    </row>
    <row r="3" spans="1:70" ht="8.25" customHeight="1">
      <c r="A3" s="1836" t="s">
        <v>393</v>
      </c>
      <c r="B3" s="1836"/>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c r="AT3" s="1836"/>
      <c r="AU3" s="1836"/>
      <c r="AV3" s="1836"/>
      <c r="AW3" s="1836"/>
      <c r="AX3" s="1836"/>
      <c r="AY3" s="1836"/>
      <c r="AZ3" s="1836"/>
      <c r="BA3" s="1836"/>
      <c r="BB3" s="1836"/>
      <c r="BC3" s="1836"/>
      <c r="BD3" s="1836"/>
      <c r="BE3" s="1836"/>
      <c r="BF3" s="1836"/>
      <c r="BG3" s="1836"/>
      <c r="BH3" s="1836"/>
      <c r="BI3" s="1836"/>
      <c r="BJ3" s="1836"/>
      <c r="BK3" s="1836"/>
      <c r="BL3" s="1836"/>
      <c r="BM3" s="1836"/>
      <c r="BN3" s="1836"/>
      <c r="BO3" s="1836"/>
      <c r="BP3" s="1836"/>
      <c r="BQ3" s="1836"/>
      <c r="BR3" s="1836"/>
    </row>
    <row r="4" spans="1:70" ht="8.25" customHeight="1">
      <c r="A4" s="1836"/>
      <c r="B4" s="1836"/>
      <c r="C4" s="1836"/>
      <c r="D4" s="1836"/>
      <c r="E4" s="1836"/>
      <c r="F4" s="1836"/>
      <c r="G4" s="1836"/>
      <c r="H4" s="1836"/>
      <c r="I4" s="1836"/>
      <c r="J4" s="1836"/>
      <c r="K4" s="1836"/>
      <c r="L4" s="1836"/>
      <c r="M4" s="1836"/>
      <c r="N4" s="1836"/>
      <c r="O4" s="1836"/>
      <c r="P4" s="1836"/>
      <c r="Q4" s="1836"/>
      <c r="R4" s="1836"/>
      <c r="S4" s="1836"/>
      <c r="T4" s="1836"/>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c r="AT4" s="1836"/>
      <c r="AU4" s="1836"/>
      <c r="AV4" s="1836"/>
      <c r="AW4" s="1836"/>
      <c r="AX4" s="1836"/>
      <c r="AY4" s="1836"/>
      <c r="AZ4" s="1836"/>
      <c r="BA4" s="1836"/>
      <c r="BB4" s="1836"/>
      <c r="BC4" s="1836"/>
      <c r="BD4" s="1836"/>
      <c r="BE4" s="1836"/>
      <c r="BF4" s="1836"/>
      <c r="BG4" s="1836"/>
      <c r="BH4" s="1836"/>
      <c r="BI4" s="1836"/>
      <c r="BJ4" s="1836"/>
      <c r="BK4" s="1836"/>
      <c r="BL4" s="1836"/>
      <c r="BM4" s="1836"/>
      <c r="BN4" s="1836"/>
      <c r="BO4" s="1836"/>
      <c r="BP4" s="1836"/>
      <c r="BQ4" s="1836"/>
      <c r="BR4" s="1836"/>
    </row>
    <row r="5" spans="1:70" ht="8.25" customHeight="1">
      <c r="A5" s="1836"/>
      <c r="B5" s="1836"/>
      <c r="C5" s="1836"/>
      <c r="D5" s="1836"/>
      <c r="E5" s="1836"/>
      <c r="F5" s="1836"/>
      <c r="G5" s="1836"/>
      <c r="H5" s="1836"/>
      <c r="I5" s="1836"/>
      <c r="J5" s="1836"/>
      <c r="K5" s="1836"/>
      <c r="L5" s="1836"/>
      <c r="M5" s="1836"/>
      <c r="N5" s="1836"/>
      <c r="O5" s="1836"/>
      <c r="P5" s="1836"/>
      <c r="Q5" s="1836"/>
      <c r="R5" s="1836"/>
      <c r="S5" s="1836"/>
      <c r="T5" s="1836"/>
      <c r="U5" s="1836"/>
      <c r="V5" s="1836"/>
      <c r="W5" s="1836"/>
      <c r="X5" s="1836"/>
      <c r="Y5" s="1836"/>
      <c r="Z5" s="1836"/>
      <c r="AA5" s="1836"/>
      <c r="AB5" s="1836"/>
      <c r="AC5" s="1836"/>
      <c r="AD5" s="1836"/>
      <c r="AE5" s="1836"/>
      <c r="AF5" s="1836"/>
      <c r="AG5" s="1836"/>
      <c r="AH5" s="1836"/>
      <c r="AI5" s="1836"/>
      <c r="AJ5" s="1836"/>
      <c r="AK5" s="1836"/>
      <c r="AL5" s="1836"/>
      <c r="AM5" s="1836"/>
      <c r="AN5" s="1836"/>
      <c r="AO5" s="1836"/>
      <c r="AP5" s="1836"/>
      <c r="AQ5" s="1836"/>
      <c r="AR5" s="1836"/>
      <c r="AS5" s="1836"/>
      <c r="AT5" s="1836"/>
      <c r="AU5" s="1836"/>
      <c r="AV5" s="1836"/>
      <c r="AW5" s="1836"/>
      <c r="AX5" s="1836"/>
      <c r="AY5" s="1836"/>
      <c r="AZ5" s="1836"/>
      <c r="BA5" s="1836"/>
      <c r="BB5" s="1836"/>
      <c r="BC5" s="1836"/>
      <c r="BD5" s="1836"/>
      <c r="BE5" s="1836"/>
      <c r="BF5" s="1836"/>
      <c r="BG5" s="1836"/>
      <c r="BH5" s="1836"/>
      <c r="BI5" s="1836"/>
      <c r="BJ5" s="1836"/>
      <c r="BK5" s="1836"/>
      <c r="BL5" s="1836"/>
      <c r="BM5" s="1836"/>
      <c r="BN5" s="1836"/>
      <c r="BO5" s="1836"/>
      <c r="BP5" s="1836"/>
      <c r="BQ5" s="1836"/>
      <c r="BR5" s="1836"/>
    </row>
    <row r="6" spans="1:70" ht="8.25" customHeight="1">
      <c r="A6" s="1836"/>
      <c r="B6" s="1836"/>
      <c r="C6" s="1836"/>
      <c r="D6" s="1836"/>
      <c r="E6" s="1836"/>
      <c r="F6" s="1836"/>
      <c r="G6" s="1836"/>
      <c r="H6" s="1836"/>
      <c r="I6" s="1836"/>
      <c r="J6" s="1836"/>
      <c r="K6" s="1836"/>
      <c r="L6" s="1836"/>
      <c r="M6" s="1836"/>
      <c r="N6" s="1836"/>
      <c r="O6" s="1836"/>
      <c r="P6" s="1836"/>
      <c r="Q6" s="1836"/>
      <c r="R6" s="1836"/>
      <c r="S6" s="1836"/>
      <c r="T6" s="1836"/>
      <c r="U6" s="1836"/>
      <c r="V6" s="1836"/>
      <c r="W6" s="1836"/>
      <c r="X6" s="1836"/>
      <c r="Y6" s="1836"/>
      <c r="Z6" s="1836"/>
      <c r="AA6" s="1836"/>
      <c r="AB6" s="1836"/>
      <c r="AC6" s="1836"/>
      <c r="AD6" s="1836"/>
      <c r="AE6" s="1836"/>
      <c r="AF6" s="1836"/>
      <c r="AG6" s="1836"/>
      <c r="AH6" s="1836"/>
      <c r="AI6" s="1836"/>
      <c r="AJ6" s="1836"/>
      <c r="AK6" s="1836"/>
      <c r="AL6" s="1836"/>
      <c r="AM6" s="1836"/>
      <c r="AN6" s="1836"/>
      <c r="AO6" s="1836"/>
      <c r="AP6" s="1836"/>
      <c r="AQ6" s="1836"/>
      <c r="AR6" s="1836"/>
      <c r="AS6" s="1836"/>
      <c r="AT6" s="1836"/>
      <c r="AU6" s="1836"/>
      <c r="AV6" s="1836"/>
      <c r="AW6" s="1836"/>
      <c r="AX6" s="1836"/>
      <c r="AY6" s="1836"/>
      <c r="AZ6" s="1836"/>
      <c r="BA6" s="1836"/>
      <c r="BB6" s="1836"/>
      <c r="BC6" s="1836"/>
      <c r="BD6" s="1836"/>
      <c r="BE6" s="1836"/>
      <c r="BF6" s="1836"/>
      <c r="BG6" s="1836"/>
      <c r="BH6" s="1836"/>
      <c r="BI6" s="1836"/>
      <c r="BJ6" s="1836"/>
      <c r="BK6" s="1836"/>
      <c r="BL6" s="1836"/>
      <c r="BM6" s="1836"/>
      <c r="BN6" s="1836"/>
      <c r="BO6" s="1836"/>
      <c r="BP6" s="1836"/>
      <c r="BQ6" s="1836"/>
      <c r="BR6" s="1836"/>
    </row>
    <row r="7" spans="1:70" ht="8.25"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row>
    <row r="8" spans="1:70" ht="8.25"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row>
    <row r="9" spans="1:70" ht="8.25" customHeight="1">
      <c r="A9" s="1820" t="s">
        <v>394</v>
      </c>
      <c r="B9" s="1820"/>
      <c r="C9" s="1820"/>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c r="AP9" s="1820"/>
      <c r="AQ9" s="1820"/>
      <c r="AR9" s="1820"/>
      <c r="AS9" s="1820"/>
      <c r="AT9" s="1820"/>
      <c r="AU9" s="1820"/>
      <c r="AV9" s="1820"/>
      <c r="AW9" s="1820"/>
      <c r="AX9" s="1820"/>
      <c r="AY9" s="1820"/>
      <c r="AZ9" s="1820"/>
      <c r="BA9" s="1820"/>
      <c r="BB9" s="1820"/>
      <c r="BC9" s="1820"/>
      <c r="BD9" s="1820"/>
      <c r="BE9" s="1820"/>
      <c r="BF9" s="1820"/>
      <c r="BG9" s="1820"/>
      <c r="BH9" s="1820"/>
      <c r="BI9" s="1820"/>
      <c r="BJ9" s="1820"/>
      <c r="BK9" s="1820"/>
      <c r="BL9" s="1820"/>
      <c r="BM9" s="1820"/>
      <c r="BN9" s="1820"/>
      <c r="BO9" s="1820"/>
      <c r="BP9" s="1820"/>
      <c r="BQ9" s="1820"/>
      <c r="BR9" s="1820"/>
    </row>
    <row r="10" spans="1:70" ht="8.25" customHeight="1">
      <c r="A10" s="1821"/>
      <c r="B10" s="1821"/>
      <c r="C10" s="1821"/>
      <c r="D10" s="1821"/>
      <c r="E10" s="1821"/>
      <c r="F10" s="1821"/>
      <c r="G10" s="1821"/>
      <c r="H10" s="1821"/>
      <c r="I10" s="1821"/>
      <c r="J10" s="1821"/>
      <c r="K10" s="1821"/>
      <c r="L10" s="1821"/>
      <c r="M10" s="1821"/>
      <c r="N10" s="1821"/>
      <c r="O10" s="1821"/>
      <c r="P10" s="1821"/>
      <c r="Q10" s="1821"/>
      <c r="R10" s="1821"/>
      <c r="S10" s="1821"/>
      <c r="T10" s="1821"/>
      <c r="U10" s="1821"/>
      <c r="V10" s="1821"/>
      <c r="W10" s="1821"/>
      <c r="X10" s="1821"/>
      <c r="Y10" s="1821"/>
      <c r="Z10" s="1821"/>
      <c r="AA10" s="1821"/>
      <c r="AB10" s="1821"/>
      <c r="AC10" s="1821"/>
      <c r="AD10" s="1821"/>
      <c r="AE10" s="1821"/>
      <c r="AF10" s="1821"/>
      <c r="AG10" s="1821"/>
      <c r="AH10" s="1821"/>
      <c r="AI10" s="1821"/>
      <c r="AJ10" s="1821"/>
      <c r="AK10" s="1821"/>
      <c r="AL10" s="1821"/>
      <c r="AM10" s="1821"/>
      <c r="AN10" s="1821"/>
      <c r="AO10" s="1821"/>
      <c r="AP10" s="1821"/>
      <c r="AQ10" s="1821"/>
      <c r="AR10" s="1821"/>
      <c r="AS10" s="1821"/>
      <c r="AT10" s="1821"/>
      <c r="AU10" s="1821"/>
      <c r="AV10" s="1821"/>
      <c r="AW10" s="1821"/>
      <c r="AX10" s="1821"/>
      <c r="AY10" s="1821"/>
      <c r="AZ10" s="1821"/>
      <c r="BA10" s="1821"/>
      <c r="BB10" s="1821"/>
      <c r="BC10" s="1821"/>
      <c r="BD10" s="1821"/>
      <c r="BE10" s="1821"/>
      <c r="BF10" s="1821"/>
      <c r="BG10" s="1821"/>
      <c r="BH10" s="1821"/>
      <c r="BI10" s="1821"/>
      <c r="BJ10" s="1821"/>
      <c r="BK10" s="1821"/>
      <c r="BL10" s="1821"/>
      <c r="BM10" s="1821"/>
      <c r="BN10" s="1821"/>
      <c r="BO10" s="1821"/>
      <c r="BP10" s="1821"/>
      <c r="BQ10" s="1821"/>
      <c r="BR10" s="1821"/>
    </row>
    <row r="11" spans="1:70" ht="8.25" customHeight="1">
      <c r="A11" s="1837" t="s">
        <v>412</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837"/>
      <c r="AV11" s="1837"/>
      <c r="AW11" s="1837"/>
      <c r="AX11" s="1837"/>
      <c r="AY11" s="1837"/>
      <c r="AZ11" s="1837"/>
      <c r="BA11" s="1837"/>
      <c r="BB11" s="1837"/>
      <c r="BC11" s="1837"/>
      <c r="BD11" s="1837"/>
      <c r="BE11" s="1837"/>
      <c r="BF11" s="1837"/>
      <c r="BG11" s="1837"/>
      <c r="BH11" s="1837"/>
      <c r="BI11" s="1837"/>
      <c r="BJ11" s="1837"/>
      <c r="BK11" s="1837"/>
      <c r="BL11" s="1837"/>
      <c r="BM11" s="1837"/>
      <c r="BN11" s="1837"/>
      <c r="BO11" s="1837"/>
      <c r="BP11" s="1837"/>
      <c r="BQ11" s="1837"/>
      <c r="BR11" s="1837"/>
    </row>
    <row r="12" spans="1:70" ht="8.25" customHeight="1">
      <c r="A12" s="1837"/>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1837"/>
      <c r="AV12" s="1837"/>
      <c r="AW12" s="1837"/>
      <c r="AX12" s="1837"/>
      <c r="AY12" s="1837"/>
      <c r="AZ12" s="1837"/>
      <c r="BA12" s="1837"/>
      <c r="BB12" s="1837"/>
      <c r="BC12" s="1837"/>
      <c r="BD12" s="1837"/>
      <c r="BE12" s="1837"/>
      <c r="BF12" s="1837"/>
      <c r="BG12" s="1837"/>
      <c r="BH12" s="1837"/>
      <c r="BI12" s="1837"/>
      <c r="BJ12" s="1837"/>
      <c r="BK12" s="1837"/>
      <c r="BL12" s="1837"/>
      <c r="BM12" s="1837"/>
      <c r="BN12" s="1837"/>
      <c r="BO12" s="1837"/>
      <c r="BP12" s="1837"/>
      <c r="BQ12" s="1837"/>
      <c r="BR12" s="1837"/>
    </row>
    <row r="13" spans="1:70" ht="8.25" customHeight="1">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row>
    <row r="14" spans="1:70" ht="8.25" customHeight="1">
      <c r="A14" s="1812" t="s">
        <v>334</v>
      </c>
      <c r="B14" s="1812"/>
      <c r="C14" s="1813" t="s">
        <v>413</v>
      </c>
      <c r="D14" s="1813"/>
      <c r="E14" s="1813"/>
      <c r="F14" s="1813"/>
      <c r="G14" s="1813"/>
      <c r="H14" s="1813"/>
      <c r="I14" s="1813"/>
      <c r="J14" s="1813"/>
      <c r="K14" s="1813"/>
      <c r="L14" s="1813"/>
      <c r="M14" s="1813"/>
      <c r="N14" s="1813"/>
      <c r="O14" s="1813"/>
      <c r="P14" s="1813"/>
      <c r="Q14" s="1813"/>
      <c r="R14" s="1813"/>
      <c r="S14" s="1813"/>
      <c r="T14" s="1813"/>
      <c r="U14" s="1813"/>
      <c r="V14" s="1813"/>
      <c r="W14" s="1813"/>
      <c r="X14" s="1813"/>
      <c r="Y14" s="1813"/>
      <c r="Z14" s="1813"/>
      <c r="AA14" s="1813"/>
      <c r="AB14" s="1813"/>
      <c r="AC14" s="1813"/>
      <c r="AD14" s="1813"/>
      <c r="AE14" s="1813"/>
      <c r="AF14" s="1813"/>
      <c r="AG14" s="1813"/>
      <c r="AH14" s="1813"/>
      <c r="AI14" s="1813"/>
      <c r="AJ14" s="1813"/>
      <c r="AK14" s="1813"/>
      <c r="AL14" s="1813"/>
      <c r="AM14" s="1813"/>
      <c r="AN14" s="1813"/>
      <c r="AO14" s="1813"/>
      <c r="AP14" s="1813"/>
      <c r="AQ14" s="1813"/>
      <c r="AR14" s="1813"/>
      <c r="AS14" s="1813"/>
      <c r="AT14" s="1813"/>
      <c r="AU14" s="1813"/>
      <c r="AV14" s="1813"/>
      <c r="AW14" s="1813"/>
      <c r="AX14" s="1813"/>
      <c r="AY14" s="1813"/>
      <c r="AZ14" s="1813"/>
      <c r="BA14" s="1813"/>
      <c r="BB14" s="1813"/>
      <c r="BC14" s="1813"/>
      <c r="BD14" s="1813"/>
      <c r="BE14" s="1813"/>
      <c r="BF14" s="1813"/>
      <c r="BG14" s="1813"/>
      <c r="BH14" s="1813"/>
      <c r="BI14" s="1813"/>
      <c r="BJ14" s="1813"/>
      <c r="BK14" s="1813"/>
      <c r="BL14" s="1813"/>
      <c r="BM14" s="1813"/>
      <c r="BN14" s="1813"/>
      <c r="BO14" s="1813"/>
      <c r="BP14" s="1813"/>
      <c r="BQ14" s="1813"/>
      <c r="BR14" s="1813"/>
    </row>
    <row r="15" spans="1:70" ht="8.25" customHeight="1">
      <c r="A15" s="1812"/>
      <c r="B15" s="1812"/>
      <c r="C15" s="1813"/>
      <c r="D15" s="1813"/>
      <c r="E15" s="1813"/>
      <c r="F15" s="1813"/>
      <c r="G15" s="1813"/>
      <c r="H15" s="1813"/>
      <c r="I15" s="1813"/>
      <c r="J15" s="1813"/>
      <c r="K15" s="1813"/>
      <c r="L15" s="1813"/>
      <c r="M15" s="1813"/>
      <c r="N15" s="1813"/>
      <c r="O15" s="1813"/>
      <c r="P15" s="1813"/>
      <c r="Q15" s="1813"/>
      <c r="R15" s="1813"/>
      <c r="S15" s="1813"/>
      <c r="T15" s="1813"/>
      <c r="U15" s="1813"/>
      <c r="V15" s="1813"/>
      <c r="W15" s="1813"/>
      <c r="X15" s="1813"/>
      <c r="Y15" s="1813"/>
      <c r="Z15" s="1813"/>
      <c r="AA15" s="1813"/>
      <c r="AB15" s="1813"/>
      <c r="AC15" s="1813"/>
      <c r="AD15" s="1813"/>
      <c r="AE15" s="1813"/>
      <c r="AF15" s="1813"/>
      <c r="AG15" s="1813"/>
      <c r="AH15" s="1813"/>
      <c r="AI15" s="1813"/>
      <c r="AJ15" s="1813"/>
      <c r="AK15" s="1813"/>
      <c r="AL15" s="1813"/>
      <c r="AM15" s="1813"/>
      <c r="AN15" s="1813"/>
      <c r="AO15" s="1813"/>
      <c r="AP15" s="1813"/>
      <c r="AQ15" s="1813"/>
      <c r="AR15" s="1813"/>
      <c r="AS15" s="1813"/>
      <c r="AT15" s="1813"/>
      <c r="AU15" s="1813"/>
      <c r="AV15" s="1813"/>
      <c r="AW15" s="1813"/>
      <c r="AX15" s="1813"/>
      <c r="AY15" s="1813"/>
      <c r="AZ15" s="1813"/>
      <c r="BA15" s="1813"/>
      <c r="BB15" s="1813"/>
      <c r="BC15" s="1813"/>
      <c r="BD15" s="1813"/>
      <c r="BE15" s="1813"/>
      <c r="BF15" s="1813"/>
      <c r="BG15" s="1813"/>
      <c r="BH15" s="1813"/>
      <c r="BI15" s="1813"/>
      <c r="BJ15" s="1813"/>
      <c r="BK15" s="1813"/>
      <c r="BL15" s="1813"/>
      <c r="BM15" s="1813"/>
      <c r="BN15" s="1813"/>
      <c r="BO15" s="1813"/>
      <c r="BP15" s="1813"/>
      <c r="BQ15" s="1813"/>
      <c r="BR15" s="1813"/>
    </row>
    <row r="16" spans="1:70" ht="8.25" customHeight="1">
      <c r="A16" s="160"/>
      <c r="B16" s="160"/>
      <c r="C16" s="1814" t="s">
        <v>414</v>
      </c>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Z16" s="1814"/>
      <c r="AA16" s="1814"/>
      <c r="AB16" s="1814"/>
      <c r="AC16" s="1814"/>
      <c r="AD16" s="1814"/>
      <c r="AE16" s="1814"/>
      <c r="AF16" s="1814"/>
      <c r="AG16" s="1814"/>
      <c r="AH16" s="1814"/>
      <c r="AI16" s="1814"/>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c r="BD16" s="1814"/>
      <c r="BE16" s="1814"/>
      <c r="BF16" s="1814"/>
      <c r="BG16" s="1814"/>
      <c r="BH16" s="1814"/>
      <c r="BI16" s="1814"/>
      <c r="BJ16" s="1814"/>
      <c r="BK16" s="1814"/>
      <c r="BL16" s="1814"/>
      <c r="BM16" s="1814"/>
      <c r="BN16" s="1814"/>
      <c r="BO16" s="1814"/>
      <c r="BP16" s="1814"/>
      <c r="BQ16" s="1814"/>
      <c r="BR16" s="1814"/>
    </row>
    <row r="17" spans="1:81" ht="8.25" customHeight="1">
      <c r="A17" s="160"/>
      <c r="B17" s="160"/>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4"/>
      <c r="Z17" s="1814"/>
      <c r="AA17" s="1814"/>
      <c r="AB17" s="1814"/>
      <c r="AC17" s="1814"/>
      <c r="AD17" s="1814"/>
      <c r="AE17" s="1814"/>
      <c r="AF17" s="1814"/>
      <c r="AG17" s="1814"/>
      <c r="AH17" s="1814"/>
      <c r="AI17" s="1814"/>
      <c r="AJ17" s="1814"/>
      <c r="AK17" s="1814"/>
      <c r="AL17" s="1814"/>
      <c r="AM17" s="1814"/>
      <c r="AN17" s="1814"/>
      <c r="AO17" s="1814"/>
      <c r="AP17" s="1814"/>
      <c r="AQ17" s="1814"/>
      <c r="AR17" s="1814"/>
      <c r="AS17" s="1814"/>
      <c r="AT17" s="1814"/>
      <c r="AU17" s="1814"/>
      <c r="AV17" s="1814"/>
      <c r="AW17" s="1814"/>
      <c r="AX17" s="1814"/>
      <c r="AY17" s="1814"/>
      <c r="AZ17" s="1814"/>
      <c r="BA17" s="1814"/>
      <c r="BB17" s="1814"/>
      <c r="BC17" s="1814"/>
      <c r="BD17" s="1814"/>
      <c r="BE17" s="1814"/>
      <c r="BF17" s="1814"/>
      <c r="BG17" s="1814"/>
      <c r="BH17" s="1814"/>
      <c r="BI17" s="1814"/>
      <c r="BJ17" s="1814"/>
      <c r="BK17" s="1814"/>
      <c r="BL17" s="1814"/>
      <c r="BM17" s="1814"/>
      <c r="BN17" s="1814"/>
      <c r="BO17" s="1814"/>
      <c r="BP17" s="1814"/>
      <c r="BQ17" s="1814"/>
      <c r="BR17" s="1814"/>
    </row>
    <row r="18" spans="1:81" ht="8.25" customHeight="1">
      <c r="A18" s="160"/>
      <c r="B18" s="160"/>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4"/>
      <c r="Z18" s="1814"/>
      <c r="AA18" s="1814"/>
      <c r="AB18" s="1814"/>
      <c r="AC18" s="1814"/>
      <c r="AD18" s="1814"/>
      <c r="AE18" s="1814"/>
      <c r="AF18" s="1814"/>
      <c r="AG18" s="1814"/>
      <c r="AH18" s="1814"/>
      <c r="AI18" s="1814"/>
      <c r="AJ18" s="1814"/>
      <c r="AK18" s="1814"/>
      <c r="AL18" s="1814"/>
      <c r="AM18" s="1814"/>
      <c r="AN18" s="1814"/>
      <c r="AO18" s="1814"/>
      <c r="AP18" s="1814"/>
      <c r="AQ18" s="1814"/>
      <c r="AR18" s="1814"/>
      <c r="AS18" s="1814"/>
      <c r="AT18" s="1814"/>
      <c r="AU18" s="1814"/>
      <c r="AV18" s="1814"/>
      <c r="AW18" s="1814"/>
      <c r="AX18" s="1814"/>
      <c r="AY18" s="1814"/>
      <c r="AZ18" s="1814"/>
      <c r="BA18" s="1814"/>
      <c r="BB18" s="1814"/>
      <c r="BC18" s="1814"/>
      <c r="BD18" s="1814"/>
      <c r="BE18" s="1814"/>
      <c r="BF18" s="1814"/>
      <c r="BG18" s="1814"/>
      <c r="BH18" s="1814"/>
      <c r="BI18" s="1814"/>
      <c r="BJ18" s="1814"/>
      <c r="BK18" s="1814"/>
      <c r="BL18" s="1814"/>
      <c r="BM18" s="1814"/>
      <c r="BN18" s="1814"/>
      <c r="BO18" s="1814"/>
      <c r="BP18" s="1814"/>
      <c r="BQ18" s="1814"/>
      <c r="BR18" s="1814"/>
    </row>
    <row r="19" spans="1:81" ht="8.25" customHeight="1">
      <c r="A19" s="160"/>
      <c r="B19" s="160"/>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4"/>
      <c r="Z19" s="1814"/>
      <c r="AA19" s="1814"/>
      <c r="AB19" s="1814"/>
      <c r="AC19" s="1814"/>
      <c r="AD19" s="1814"/>
      <c r="AE19" s="1814"/>
      <c r="AF19" s="1814"/>
      <c r="AG19" s="1814"/>
      <c r="AH19" s="1814"/>
      <c r="AI19" s="1814"/>
      <c r="AJ19" s="1814"/>
      <c r="AK19" s="1814"/>
      <c r="AL19" s="1814"/>
      <c r="AM19" s="1814"/>
      <c r="AN19" s="1814"/>
      <c r="AO19" s="1814"/>
      <c r="AP19" s="1814"/>
      <c r="AQ19" s="1814"/>
      <c r="AR19" s="1814"/>
      <c r="AS19" s="1814"/>
      <c r="AT19" s="1814"/>
      <c r="AU19" s="1814"/>
      <c r="AV19" s="1814"/>
      <c r="AW19" s="1814"/>
      <c r="AX19" s="1814"/>
      <c r="AY19" s="1814"/>
      <c r="AZ19" s="1814"/>
      <c r="BA19" s="1814"/>
      <c r="BB19" s="1814"/>
      <c r="BC19" s="1814"/>
      <c r="BD19" s="1814"/>
      <c r="BE19" s="1814"/>
      <c r="BF19" s="1814"/>
      <c r="BG19" s="1814"/>
      <c r="BH19" s="1814"/>
      <c r="BI19" s="1814"/>
      <c r="BJ19" s="1814"/>
      <c r="BK19" s="1814"/>
      <c r="BL19" s="1814"/>
      <c r="BM19" s="1814"/>
      <c r="BN19" s="1814"/>
      <c r="BO19" s="1814"/>
      <c r="BP19" s="1814"/>
      <c r="BQ19" s="1814"/>
      <c r="BR19" s="1814"/>
    </row>
    <row r="20" spans="1:81" ht="8.25" customHeight="1">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row>
    <row r="21" spans="1:81" ht="8.25" customHeight="1">
      <c r="A21" s="1812" t="s">
        <v>335</v>
      </c>
      <c r="B21" s="1812"/>
      <c r="C21" s="1813" t="s">
        <v>395</v>
      </c>
      <c r="D21" s="1813"/>
      <c r="E21" s="1813"/>
      <c r="F21" s="1813"/>
      <c r="G21" s="1813"/>
      <c r="H21" s="1813"/>
      <c r="I21" s="1813"/>
      <c r="J21" s="1813"/>
      <c r="K21" s="1813"/>
      <c r="L21" s="1813"/>
      <c r="M21" s="1813"/>
      <c r="N21" s="1813"/>
      <c r="O21" s="1813"/>
      <c r="P21" s="1813"/>
      <c r="Q21" s="1813"/>
      <c r="R21" s="1813"/>
      <c r="S21" s="1813"/>
      <c r="T21" s="1813"/>
      <c r="U21" s="1813"/>
      <c r="V21" s="1813"/>
      <c r="W21" s="1813"/>
      <c r="X21" s="1813"/>
      <c r="Y21" s="1813"/>
      <c r="Z21" s="1813"/>
      <c r="AA21" s="1813"/>
      <c r="AB21" s="1813"/>
      <c r="AC21" s="1813"/>
      <c r="AD21" s="1813"/>
      <c r="AE21" s="1813"/>
      <c r="AF21" s="1813"/>
      <c r="AG21" s="1813"/>
      <c r="AH21" s="1813"/>
      <c r="AI21" s="1813"/>
      <c r="AJ21" s="1813"/>
      <c r="AK21" s="1813"/>
      <c r="AL21" s="1813"/>
      <c r="AM21" s="1813"/>
      <c r="AN21" s="1813"/>
      <c r="AO21" s="1813"/>
      <c r="AP21" s="1813"/>
      <c r="AQ21" s="1813"/>
      <c r="AR21" s="1813"/>
      <c r="AS21" s="1813"/>
      <c r="AT21" s="1813"/>
      <c r="AU21" s="1813"/>
      <c r="AV21" s="1813"/>
      <c r="AW21" s="1813"/>
      <c r="AX21" s="1813"/>
      <c r="AY21" s="1813"/>
      <c r="AZ21" s="1813"/>
      <c r="BA21" s="1813"/>
      <c r="BB21" s="1813"/>
      <c r="BC21" s="1813"/>
      <c r="BD21" s="1813"/>
      <c r="BE21" s="1813"/>
      <c r="BF21" s="1813"/>
      <c r="BG21" s="1813"/>
      <c r="BH21" s="1813"/>
      <c r="BI21" s="1813"/>
      <c r="BJ21" s="1813"/>
      <c r="BK21" s="1813"/>
      <c r="BL21" s="1813"/>
      <c r="BM21" s="1813"/>
      <c r="BN21" s="1813"/>
      <c r="BO21" s="1813"/>
      <c r="BP21" s="1813"/>
      <c r="BQ21" s="1813"/>
      <c r="BR21" s="1813"/>
    </row>
    <row r="22" spans="1:81" ht="8.25" customHeight="1">
      <c r="A22" s="1812"/>
      <c r="B22" s="1812"/>
      <c r="C22" s="1813"/>
      <c r="D22" s="1813"/>
      <c r="E22" s="1813"/>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c r="AH22" s="1813"/>
      <c r="AI22" s="1813"/>
      <c r="AJ22" s="1813"/>
      <c r="AK22" s="1813"/>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c r="BM22" s="1813"/>
      <c r="BN22" s="1813"/>
      <c r="BO22" s="1813"/>
      <c r="BP22" s="1813"/>
      <c r="BQ22" s="1813"/>
      <c r="BR22" s="1813"/>
      <c r="CC22" s="111"/>
    </row>
    <row r="23" spans="1:81" ht="8.25" customHeight="1">
      <c r="A23" s="160"/>
      <c r="B23" s="160"/>
      <c r="C23" s="1814" t="s">
        <v>415</v>
      </c>
      <c r="D23" s="1834"/>
      <c r="E23" s="1834"/>
      <c r="F23" s="1834"/>
      <c r="G23" s="1834"/>
      <c r="H23" s="1834"/>
      <c r="I23" s="1834"/>
      <c r="J23" s="1834"/>
      <c r="K23" s="1834"/>
      <c r="L23" s="1834"/>
      <c r="M23" s="1834"/>
      <c r="N23" s="1834"/>
      <c r="O23" s="1834"/>
      <c r="P23" s="1834"/>
      <c r="Q23" s="1834"/>
      <c r="R23" s="1834"/>
      <c r="S23" s="1834"/>
      <c r="T23" s="1834"/>
      <c r="U23" s="1834"/>
      <c r="V23" s="1834"/>
      <c r="W23" s="1834"/>
      <c r="X23" s="1834"/>
      <c r="Y23" s="1834"/>
      <c r="Z23" s="1834"/>
      <c r="AA23" s="1834"/>
      <c r="AB23" s="1834"/>
      <c r="AC23" s="1834"/>
      <c r="AD23" s="1834"/>
      <c r="AE23" s="1834"/>
      <c r="AF23" s="1834"/>
      <c r="AG23" s="1834"/>
      <c r="AH23" s="1834"/>
      <c r="AI23" s="1834"/>
      <c r="AJ23" s="1834"/>
      <c r="AK23" s="1834"/>
      <c r="AL23" s="1834"/>
      <c r="AM23" s="1834"/>
      <c r="AN23" s="1834"/>
      <c r="AO23" s="1834"/>
      <c r="AP23" s="1834"/>
      <c r="AQ23" s="1834"/>
      <c r="AR23" s="1834"/>
      <c r="AS23" s="1834"/>
      <c r="AT23" s="1834"/>
      <c r="AU23" s="1834"/>
      <c r="AV23" s="1834"/>
      <c r="AW23" s="1834"/>
      <c r="AX23" s="1834"/>
      <c r="AY23" s="1834"/>
      <c r="AZ23" s="1834"/>
      <c r="BA23" s="1834"/>
      <c r="BB23" s="1834"/>
      <c r="BC23" s="1834"/>
      <c r="BD23" s="1834"/>
      <c r="BE23" s="1834"/>
      <c r="BF23" s="1834"/>
      <c r="BG23" s="1834"/>
      <c r="BH23" s="1834"/>
      <c r="BI23" s="1834"/>
      <c r="BJ23" s="1834"/>
      <c r="BK23" s="1834"/>
      <c r="BL23" s="1834"/>
      <c r="BM23" s="1834"/>
      <c r="BN23" s="1834"/>
      <c r="BO23" s="1834"/>
      <c r="BP23" s="1834"/>
      <c r="BQ23" s="1834"/>
      <c r="BR23" s="1834"/>
    </row>
    <row r="24" spans="1:81" ht="8.25" customHeight="1">
      <c r="A24" s="160"/>
      <c r="B24" s="160"/>
      <c r="C24" s="1834"/>
      <c r="D24" s="1834"/>
      <c r="E24" s="1834"/>
      <c r="F24" s="1834"/>
      <c r="G24" s="1834"/>
      <c r="H24" s="1834"/>
      <c r="I24" s="1834"/>
      <c r="J24" s="1834"/>
      <c r="K24" s="1834"/>
      <c r="L24" s="1834"/>
      <c r="M24" s="1834"/>
      <c r="N24" s="1834"/>
      <c r="O24" s="1834"/>
      <c r="P24" s="1834"/>
      <c r="Q24" s="1834"/>
      <c r="R24" s="1834"/>
      <c r="S24" s="1834"/>
      <c r="T24" s="1834"/>
      <c r="U24" s="1834"/>
      <c r="V24" s="1834"/>
      <c r="W24" s="1834"/>
      <c r="X24" s="1834"/>
      <c r="Y24" s="1834"/>
      <c r="Z24" s="1834"/>
      <c r="AA24" s="1834"/>
      <c r="AB24" s="1834"/>
      <c r="AC24" s="1834"/>
      <c r="AD24" s="1834"/>
      <c r="AE24" s="1834"/>
      <c r="AF24" s="1834"/>
      <c r="AG24" s="1834"/>
      <c r="AH24" s="1834"/>
      <c r="AI24" s="1834"/>
      <c r="AJ24" s="1834"/>
      <c r="AK24" s="1834"/>
      <c r="AL24" s="1834"/>
      <c r="AM24" s="1834"/>
      <c r="AN24" s="1834"/>
      <c r="AO24" s="1834"/>
      <c r="AP24" s="1834"/>
      <c r="AQ24" s="1834"/>
      <c r="AR24" s="1834"/>
      <c r="AS24" s="1834"/>
      <c r="AT24" s="1834"/>
      <c r="AU24" s="1834"/>
      <c r="AV24" s="1834"/>
      <c r="AW24" s="1834"/>
      <c r="AX24" s="1834"/>
      <c r="AY24" s="1834"/>
      <c r="AZ24" s="1834"/>
      <c r="BA24" s="1834"/>
      <c r="BB24" s="1834"/>
      <c r="BC24" s="1834"/>
      <c r="BD24" s="1834"/>
      <c r="BE24" s="1834"/>
      <c r="BF24" s="1834"/>
      <c r="BG24" s="1834"/>
      <c r="BH24" s="1834"/>
      <c r="BI24" s="1834"/>
      <c r="BJ24" s="1834"/>
      <c r="BK24" s="1834"/>
      <c r="BL24" s="1834"/>
      <c r="BM24" s="1834"/>
      <c r="BN24" s="1834"/>
      <c r="BO24" s="1834"/>
      <c r="BP24" s="1834"/>
      <c r="BQ24" s="1834"/>
      <c r="BR24" s="1834"/>
    </row>
    <row r="25" spans="1:81" ht="8.25" customHeight="1">
      <c r="A25" s="160"/>
      <c r="B25" s="160"/>
      <c r="C25" s="1834"/>
      <c r="D25" s="1834"/>
      <c r="E25" s="1834"/>
      <c r="F25" s="1834"/>
      <c r="G25" s="1834"/>
      <c r="H25" s="1834"/>
      <c r="I25" s="1834"/>
      <c r="J25" s="1834"/>
      <c r="K25" s="1834"/>
      <c r="L25" s="1834"/>
      <c r="M25" s="1834"/>
      <c r="N25" s="1834"/>
      <c r="O25" s="1834"/>
      <c r="P25" s="1834"/>
      <c r="Q25" s="1834"/>
      <c r="R25" s="1834"/>
      <c r="S25" s="1834"/>
      <c r="T25" s="1834"/>
      <c r="U25" s="1834"/>
      <c r="V25" s="1834"/>
      <c r="W25" s="1834"/>
      <c r="X25" s="1834"/>
      <c r="Y25" s="1834"/>
      <c r="Z25" s="1834"/>
      <c r="AA25" s="1834"/>
      <c r="AB25" s="1834"/>
      <c r="AC25" s="1834"/>
      <c r="AD25" s="1834"/>
      <c r="AE25" s="1834"/>
      <c r="AF25" s="1834"/>
      <c r="AG25" s="1834"/>
      <c r="AH25" s="1834"/>
      <c r="AI25" s="1834"/>
      <c r="AJ25" s="1834"/>
      <c r="AK25" s="1834"/>
      <c r="AL25" s="1834"/>
      <c r="AM25" s="1834"/>
      <c r="AN25" s="1834"/>
      <c r="AO25" s="1834"/>
      <c r="AP25" s="1834"/>
      <c r="AQ25" s="1834"/>
      <c r="AR25" s="1834"/>
      <c r="AS25" s="1834"/>
      <c r="AT25" s="1834"/>
      <c r="AU25" s="1834"/>
      <c r="AV25" s="1834"/>
      <c r="AW25" s="1834"/>
      <c r="AX25" s="1834"/>
      <c r="AY25" s="1834"/>
      <c r="AZ25" s="1834"/>
      <c r="BA25" s="1834"/>
      <c r="BB25" s="1834"/>
      <c r="BC25" s="1834"/>
      <c r="BD25" s="1834"/>
      <c r="BE25" s="1834"/>
      <c r="BF25" s="1834"/>
      <c r="BG25" s="1834"/>
      <c r="BH25" s="1834"/>
      <c r="BI25" s="1834"/>
      <c r="BJ25" s="1834"/>
      <c r="BK25" s="1834"/>
      <c r="BL25" s="1834"/>
      <c r="BM25" s="1834"/>
      <c r="BN25" s="1834"/>
      <c r="BO25" s="1834"/>
      <c r="BP25" s="1834"/>
      <c r="BQ25" s="1834"/>
      <c r="BR25" s="1834"/>
    </row>
    <row r="26" spans="1:81" ht="8.25" customHeight="1">
      <c r="A26" s="160"/>
      <c r="B26" s="160"/>
      <c r="C26" s="1834"/>
      <c r="D26" s="1834"/>
      <c r="E26" s="1834"/>
      <c r="F26" s="1834"/>
      <c r="G26" s="1834"/>
      <c r="H26" s="1834"/>
      <c r="I26" s="1834"/>
      <c r="J26" s="1834"/>
      <c r="K26" s="1834"/>
      <c r="L26" s="1834"/>
      <c r="M26" s="1834"/>
      <c r="N26" s="1834"/>
      <c r="O26" s="1834"/>
      <c r="P26" s="1834"/>
      <c r="Q26" s="1834"/>
      <c r="R26" s="1834"/>
      <c r="S26" s="1834"/>
      <c r="T26" s="1834"/>
      <c r="U26" s="1834"/>
      <c r="V26" s="1834"/>
      <c r="W26" s="1834"/>
      <c r="X26" s="1834"/>
      <c r="Y26" s="1834"/>
      <c r="Z26" s="1834"/>
      <c r="AA26" s="1834"/>
      <c r="AB26" s="1834"/>
      <c r="AC26" s="1834"/>
      <c r="AD26" s="1834"/>
      <c r="AE26" s="1834"/>
      <c r="AF26" s="1834"/>
      <c r="AG26" s="1834"/>
      <c r="AH26" s="1834"/>
      <c r="AI26" s="1834"/>
      <c r="AJ26" s="1834"/>
      <c r="AK26" s="1834"/>
      <c r="AL26" s="1834"/>
      <c r="AM26" s="1834"/>
      <c r="AN26" s="1834"/>
      <c r="AO26" s="1834"/>
      <c r="AP26" s="1834"/>
      <c r="AQ26" s="1834"/>
      <c r="AR26" s="1834"/>
      <c r="AS26" s="1834"/>
      <c r="AT26" s="1834"/>
      <c r="AU26" s="1834"/>
      <c r="AV26" s="1834"/>
      <c r="AW26" s="1834"/>
      <c r="AX26" s="1834"/>
      <c r="AY26" s="1834"/>
      <c r="AZ26" s="1834"/>
      <c r="BA26" s="1834"/>
      <c r="BB26" s="1834"/>
      <c r="BC26" s="1834"/>
      <c r="BD26" s="1834"/>
      <c r="BE26" s="1834"/>
      <c r="BF26" s="1834"/>
      <c r="BG26" s="1834"/>
      <c r="BH26" s="1834"/>
      <c r="BI26" s="1834"/>
      <c r="BJ26" s="1834"/>
      <c r="BK26" s="1834"/>
      <c r="BL26" s="1834"/>
      <c r="BM26" s="1834"/>
      <c r="BN26" s="1834"/>
      <c r="BO26" s="1834"/>
      <c r="BP26" s="1834"/>
      <c r="BQ26" s="1834"/>
      <c r="BR26" s="1834"/>
    </row>
    <row r="27" spans="1:81" ht="8.25"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row>
    <row r="28" spans="1:81" ht="8.25" customHeight="1">
      <c r="A28" s="1812" t="s">
        <v>336</v>
      </c>
      <c r="B28" s="1812"/>
      <c r="C28" s="1826" t="s">
        <v>594</v>
      </c>
      <c r="D28" s="1826"/>
      <c r="E28" s="1826"/>
      <c r="F28" s="1826"/>
      <c r="G28" s="1826"/>
      <c r="H28" s="1826"/>
      <c r="I28" s="1826"/>
      <c r="J28" s="1826"/>
      <c r="K28" s="1826"/>
      <c r="L28" s="1826"/>
      <c r="M28" s="1826"/>
      <c r="N28" s="1826"/>
      <c r="O28" s="1826"/>
      <c r="P28" s="1826"/>
      <c r="Q28" s="1826"/>
      <c r="R28" s="1826"/>
      <c r="S28" s="1826"/>
      <c r="T28" s="1826"/>
      <c r="U28" s="1826"/>
      <c r="V28" s="1826"/>
      <c r="W28" s="1826"/>
      <c r="X28" s="1826"/>
      <c r="Y28" s="1826"/>
      <c r="Z28" s="1826"/>
      <c r="AA28" s="1826"/>
      <c r="AB28" s="1826"/>
      <c r="AC28" s="1826"/>
      <c r="AD28" s="1826"/>
      <c r="AE28" s="1826"/>
      <c r="AF28" s="1826"/>
      <c r="AG28" s="1826"/>
      <c r="AH28" s="1826"/>
      <c r="AI28" s="1826"/>
      <c r="AJ28" s="1826"/>
      <c r="AK28" s="1826"/>
      <c r="AL28" s="1826"/>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826"/>
      <c r="BH28" s="1826"/>
      <c r="BI28" s="1826"/>
      <c r="BJ28" s="1826"/>
      <c r="BK28" s="1826"/>
      <c r="BL28" s="1826"/>
      <c r="BM28" s="1826"/>
      <c r="BN28" s="1826"/>
      <c r="BO28" s="1826"/>
      <c r="BP28" s="1826"/>
      <c r="BQ28" s="1826"/>
      <c r="BR28" s="1826"/>
    </row>
    <row r="29" spans="1:81" ht="8.25" customHeight="1">
      <c r="A29" s="1812"/>
      <c r="B29" s="1812"/>
      <c r="C29" s="1826"/>
      <c r="D29" s="1826"/>
      <c r="E29" s="1826"/>
      <c r="F29" s="1826"/>
      <c r="G29" s="1826"/>
      <c r="H29" s="1826"/>
      <c r="I29" s="1826"/>
      <c r="J29" s="1826"/>
      <c r="K29" s="1826"/>
      <c r="L29" s="1826"/>
      <c r="M29" s="1826"/>
      <c r="N29" s="1826"/>
      <c r="O29" s="1826"/>
      <c r="P29" s="1826"/>
      <c r="Q29" s="1826"/>
      <c r="R29" s="1826"/>
      <c r="S29" s="1826"/>
      <c r="T29" s="1826"/>
      <c r="U29" s="1826"/>
      <c r="V29" s="1826"/>
      <c r="W29" s="1826"/>
      <c r="X29" s="1826"/>
      <c r="Y29" s="1826"/>
      <c r="Z29" s="1826"/>
      <c r="AA29" s="1826"/>
      <c r="AB29" s="1826"/>
      <c r="AC29" s="1826"/>
      <c r="AD29" s="1826"/>
      <c r="AE29" s="1826"/>
      <c r="AF29" s="1826"/>
      <c r="AG29" s="1826"/>
      <c r="AH29" s="1826"/>
      <c r="AI29" s="1826"/>
      <c r="AJ29" s="1826"/>
      <c r="AK29" s="1826"/>
      <c r="AL29" s="1826"/>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826"/>
      <c r="BH29" s="1826"/>
      <c r="BI29" s="1826"/>
      <c r="BJ29" s="1826"/>
      <c r="BK29" s="1826"/>
      <c r="BL29" s="1826"/>
      <c r="BM29" s="1826"/>
      <c r="BN29" s="1826"/>
      <c r="BO29" s="1826"/>
      <c r="BP29" s="1826"/>
      <c r="BQ29" s="1826"/>
      <c r="BR29" s="1826"/>
    </row>
    <row r="30" spans="1:81" ht="8.25" customHeight="1">
      <c r="A30" s="160"/>
      <c r="B30" s="160"/>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row>
    <row r="31" spans="1:81" ht="8.25" customHeight="1">
      <c r="A31" s="1827" t="s">
        <v>396</v>
      </c>
      <c r="B31" s="1827"/>
      <c r="C31" s="1827"/>
      <c r="D31" s="1827"/>
      <c r="E31" s="1827"/>
      <c r="F31" s="1827"/>
      <c r="G31" s="1827"/>
      <c r="H31" s="1827"/>
      <c r="I31" s="1827"/>
      <c r="J31" s="1827"/>
      <c r="K31" s="1827"/>
      <c r="L31" s="1827"/>
      <c r="M31" s="1827"/>
      <c r="N31" s="1827"/>
      <c r="O31" s="1827"/>
      <c r="P31" s="1827"/>
      <c r="Q31" s="1827"/>
      <c r="R31" s="1827"/>
      <c r="S31" s="1827"/>
      <c r="T31" s="1827"/>
      <c r="U31" s="1827"/>
      <c r="V31" s="1827"/>
      <c r="W31" s="1827"/>
      <c r="X31" s="1827"/>
      <c r="Y31" s="1827"/>
      <c r="Z31" s="1827"/>
      <c r="AA31" s="1827"/>
      <c r="AB31" s="1827"/>
      <c r="AC31" s="1827"/>
      <c r="AD31" s="1827"/>
      <c r="AE31" s="1827"/>
      <c r="AF31" s="1827"/>
      <c r="AG31" s="1827"/>
      <c r="AH31" s="1827"/>
      <c r="AI31" s="1827"/>
      <c r="AJ31" s="1827"/>
      <c r="AK31" s="1827"/>
      <c r="AL31" s="1827"/>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827"/>
      <c r="BH31" s="1827"/>
      <c r="BI31" s="1827"/>
      <c r="BJ31" s="1827"/>
      <c r="BK31" s="1827"/>
      <c r="BL31" s="1827"/>
      <c r="BM31" s="1827"/>
      <c r="BN31" s="1827"/>
      <c r="BO31" s="1827"/>
      <c r="BP31" s="1827"/>
      <c r="BQ31" s="1827"/>
      <c r="BR31" s="1827"/>
    </row>
    <row r="32" spans="1:81" ht="8.25" customHeight="1">
      <c r="A32" s="1828"/>
      <c r="B32" s="1828"/>
      <c r="C32" s="1828"/>
      <c r="D32" s="1828"/>
      <c r="E32" s="1828"/>
      <c r="F32" s="1828"/>
      <c r="G32" s="1828"/>
      <c r="H32" s="1828"/>
      <c r="I32" s="1828"/>
      <c r="J32" s="1828"/>
      <c r="K32" s="1828"/>
      <c r="L32" s="1828"/>
      <c r="M32" s="1828"/>
      <c r="N32" s="1828"/>
      <c r="O32" s="1828"/>
      <c r="P32" s="1828"/>
      <c r="Q32" s="1828"/>
      <c r="R32" s="1828"/>
      <c r="S32" s="1828"/>
      <c r="T32" s="1828"/>
      <c r="U32" s="1828"/>
      <c r="V32" s="1828"/>
      <c r="W32" s="1828"/>
      <c r="X32" s="1828"/>
      <c r="Y32" s="1828"/>
      <c r="Z32" s="1828"/>
      <c r="AA32" s="1828"/>
      <c r="AB32" s="1828"/>
      <c r="AC32" s="1828"/>
      <c r="AD32" s="1828"/>
      <c r="AE32" s="1828"/>
      <c r="AF32" s="1828"/>
      <c r="AG32" s="1828"/>
      <c r="AH32" s="1828"/>
      <c r="AI32" s="1828"/>
      <c r="AJ32" s="1828"/>
      <c r="AK32" s="1828"/>
      <c r="AL32" s="1828"/>
      <c r="AM32" s="1828"/>
      <c r="AN32" s="1828"/>
      <c r="AO32" s="1828"/>
      <c r="AP32" s="1828"/>
      <c r="AQ32" s="1828"/>
      <c r="AR32" s="1828"/>
      <c r="AS32" s="1828"/>
      <c r="AT32" s="1828"/>
      <c r="AU32" s="1828"/>
      <c r="AV32" s="1828"/>
      <c r="AW32" s="1828"/>
      <c r="AX32" s="1828"/>
      <c r="AY32" s="1828"/>
      <c r="AZ32" s="1828"/>
      <c r="BA32" s="1828"/>
      <c r="BB32" s="1828"/>
      <c r="BC32" s="1828"/>
      <c r="BD32" s="1828"/>
      <c r="BE32" s="1828"/>
      <c r="BF32" s="1828"/>
      <c r="BG32" s="1828"/>
      <c r="BH32" s="1828"/>
      <c r="BI32" s="1828"/>
      <c r="BJ32" s="1828"/>
      <c r="BK32" s="1828"/>
      <c r="BL32" s="1828"/>
      <c r="BM32" s="1828"/>
      <c r="BN32" s="1828"/>
      <c r="BO32" s="1828"/>
      <c r="BP32" s="1828"/>
      <c r="BQ32" s="1828"/>
      <c r="BR32" s="1828"/>
    </row>
    <row r="33" spans="1:70" ht="8.25" customHeight="1">
      <c r="A33" s="1829" t="s">
        <v>416</v>
      </c>
      <c r="B33" s="1829"/>
      <c r="C33" s="1829"/>
      <c r="D33" s="1829"/>
      <c r="E33" s="1829"/>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29"/>
      <c r="AC33" s="1829"/>
      <c r="AD33" s="1829"/>
      <c r="AE33" s="1829"/>
      <c r="AF33" s="1829"/>
      <c r="AG33" s="1829"/>
      <c r="AH33" s="1829"/>
      <c r="AI33" s="1829"/>
      <c r="AJ33" s="1829"/>
      <c r="AK33" s="1829"/>
      <c r="AL33" s="1829"/>
      <c r="AM33" s="1829"/>
      <c r="AN33" s="1829"/>
      <c r="AO33" s="1829"/>
      <c r="AP33" s="1829"/>
      <c r="AQ33" s="1829"/>
      <c r="AR33" s="1829"/>
      <c r="AS33" s="1829"/>
      <c r="AT33" s="1829"/>
      <c r="AU33" s="1829"/>
      <c r="AV33" s="1829"/>
      <c r="AW33" s="1829"/>
      <c r="AX33" s="1829"/>
      <c r="AY33" s="1829"/>
      <c r="AZ33" s="1829"/>
      <c r="BA33" s="1829"/>
      <c r="BB33" s="1829"/>
      <c r="BC33" s="1829"/>
      <c r="BD33" s="1829"/>
      <c r="BE33" s="1829"/>
      <c r="BF33" s="1829"/>
      <c r="BG33" s="1829"/>
      <c r="BH33" s="1829"/>
      <c r="BI33" s="1829"/>
      <c r="BJ33" s="1829"/>
      <c r="BK33" s="1829"/>
      <c r="BL33" s="1829"/>
      <c r="BM33" s="1829"/>
      <c r="BN33" s="1829"/>
      <c r="BO33" s="1829"/>
      <c r="BP33" s="1829"/>
      <c r="BQ33" s="1829"/>
      <c r="BR33" s="1829"/>
    </row>
    <row r="34" spans="1:70" ht="8.25" customHeight="1">
      <c r="A34" s="1829"/>
      <c r="B34" s="1829"/>
      <c r="C34" s="1829"/>
      <c r="D34" s="1829"/>
      <c r="E34" s="1829"/>
      <c r="F34" s="1829"/>
      <c r="G34" s="1829"/>
      <c r="H34" s="1829"/>
      <c r="I34" s="1829"/>
      <c r="J34" s="1829"/>
      <c r="K34" s="1829"/>
      <c r="L34" s="1829"/>
      <c r="M34" s="1829"/>
      <c r="N34" s="1829"/>
      <c r="O34" s="1829"/>
      <c r="P34" s="1829"/>
      <c r="Q34" s="1829"/>
      <c r="R34" s="1829"/>
      <c r="S34" s="1829"/>
      <c r="T34" s="1829"/>
      <c r="U34" s="1829"/>
      <c r="V34" s="1829"/>
      <c r="W34" s="1829"/>
      <c r="X34" s="1829"/>
      <c r="Y34" s="1829"/>
      <c r="Z34" s="1829"/>
      <c r="AA34" s="1829"/>
      <c r="AB34" s="1829"/>
      <c r="AC34" s="1829"/>
      <c r="AD34" s="1829"/>
      <c r="AE34" s="1829"/>
      <c r="AF34" s="1829"/>
      <c r="AG34" s="1829"/>
      <c r="AH34" s="1829"/>
      <c r="AI34" s="1829"/>
      <c r="AJ34" s="1829"/>
      <c r="AK34" s="1829"/>
      <c r="AL34" s="1829"/>
      <c r="AM34" s="1829"/>
      <c r="AN34" s="1829"/>
      <c r="AO34" s="1829"/>
      <c r="AP34" s="1829"/>
      <c r="AQ34" s="1829"/>
      <c r="AR34" s="1829"/>
      <c r="AS34" s="1829"/>
      <c r="AT34" s="1829"/>
      <c r="AU34" s="1829"/>
      <c r="AV34" s="1829"/>
      <c r="AW34" s="1829"/>
      <c r="AX34" s="1829"/>
      <c r="AY34" s="1829"/>
      <c r="AZ34" s="1829"/>
      <c r="BA34" s="1829"/>
      <c r="BB34" s="1829"/>
      <c r="BC34" s="1829"/>
      <c r="BD34" s="1829"/>
      <c r="BE34" s="1829"/>
      <c r="BF34" s="1829"/>
      <c r="BG34" s="1829"/>
      <c r="BH34" s="1829"/>
      <c r="BI34" s="1829"/>
      <c r="BJ34" s="1829"/>
      <c r="BK34" s="1829"/>
      <c r="BL34" s="1829"/>
      <c r="BM34" s="1829"/>
      <c r="BN34" s="1829"/>
      <c r="BO34" s="1829"/>
      <c r="BP34" s="1829"/>
      <c r="BQ34" s="1829"/>
      <c r="BR34" s="1829"/>
    </row>
    <row r="35" spans="1:70" ht="8.25" customHeight="1">
      <c r="A35" s="1825" t="s">
        <v>334</v>
      </c>
      <c r="B35" s="1825"/>
      <c r="C35" s="1824" t="s">
        <v>417</v>
      </c>
      <c r="D35" s="1824"/>
      <c r="E35" s="1824"/>
      <c r="F35" s="1824"/>
      <c r="G35" s="1824"/>
      <c r="H35" s="1824"/>
      <c r="I35" s="1824"/>
      <c r="J35" s="1824"/>
      <c r="K35" s="1824"/>
      <c r="L35" s="1824"/>
      <c r="M35" s="1824"/>
      <c r="N35" s="1824"/>
      <c r="O35" s="1824"/>
      <c r="P35" s="1824"/>
      <c r="Q35" s="1824"/>
      <c r="R35" s="1824"/>
      <c r="S35" s="1824"/>
      <c r="T35" s="1824"/>
      <c r="U35" s="1824"/>
      <c r="V35" s="1824"/>
      <c r="W35" s="1824"/>
      <c r="X35" s="1824"/>
      <c r="Y35" s="1824"/>
      <c r="Z35" s="1824"/>
      <c r="AA35" s="1824"/>
      <c r="AB35" s="1824"/>
      <c r="AC35" s="1824"/>
      <c r="AD35" s="1824"/>
      <c r="AE35" s="1824"/>
      <c r="AF35" s="1824"/>
      <c r="AG35" s="1824"/>
      <c r="AH35" s="1824"/>
      <c r="AI35" s="1824"/>
      <c r="AJ35" s="1824"/>
      <c r="AK35" s="1824"/>
      <c r="AL35" s="1824"/>
      <c r="AM35" s="1824"/>
      <c r="AN35" s="1824"/>
      <c r="AO35" s="1824"/>
      <c r="AP35" s="1824"/>
      <c r="AQ35" s="1824"/>
      <c r="AR35" s="1824"/>
      <c r="AS35" s="1824"/>
      <c r="AT35" s="1824"/>
      <c r="AU35" s="1824"/>
      <c r="AV35" s="1824"/>
      <c r="AW35" s="1824"/>
      <c r="AX35" s="1824"/>
      <c r="AY35" s="1824"/>
      <c r="AZ35" s="1824"/>
      <c r="BA35" s="1824"/>
      <c r="BB35" s="1824"/>
      <c r="BC35" s="1824"/>
      <c r="BD35" s="1824"/>
      <c r="BE35" s="1824"/>
      <c r="BF35" s="1824"/>
      <c r="BG35" s="1824"/>
      <c r="BH35" s="1824"/>
      <c r="BI35" s="1824"/>
      <c r="BJ35" s="1824"/>
      <c r="BK35" s="1824"/>
      <c r="BL35" s="1824"/>
      <c r="BM35" s="1824"/>
      <c r="BN35" s="1824"/>
      <c r="BO35" s="1824"/>
      <c r="BP35" s="1824"/>
      <c r="BQ35" s="1824"/>
      <c r="BR35" s="1824"/>
    </row>
    <row r="36" spans="1:70" ht="8.25" customHeight="1">
      <c r="A36" s="1825"/>
      <c r="B36" s="1825"/>
      <c r="C36" s="1824"/>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4"/>
      <c r="AI36" s="1824"/>
      <c r="AJ36" s="1824"/>
      <c r="AK36" s="1824"/>
      <c r="AL36" s="1824"/>
      <c r="AM36" s="1824"/>
      <c r="AN36" s="1824"/>
      <c r="AO36" s="1824"/>
      <c r="AP36" s="1824"/>
      <c r="AQ36" s="1824"/>
      <c r="AR36" s="1824"/>
      <c r="AS36" s="1824"/>
      <c r="AT36" s="1824"/>
      <c r="AU36" s="1824"/>
      <c r="AV36" s="1824"/>
      <c r="AW36" s="1824"/>
      <c r="AX36" s="1824"/>
      <c r="AY36" s="1824"/>
      <c r="AZ36" s="1824"/>
      <c r="BA36" s="1824"/>
      <c r="BB36" s="1824"/>
      <c r="BC36" s="1824"/>
      <c r="BD36" s="1824"/>
      <c r="BE36" s="1824"/>
      <c r="BF36" s="1824"/>
      <c r="BG36" s="1824"/>
      <c r="BH36" s="1824"/>
      <c r="BI36" s="1824"/>
      <c r="BJ36" s="1824"/>
      <c r="BK36" s="1824"/>
      <c r="BL36" s="1824"/>
      <c r="BM36" s="1824"/>
      <c r="BN36" s="1824"/>
      <c r="BO36" s="1824"/>
      <c r="BP36" s="1824"/>
      <c r="BQ36" s="1824"/>
      <c r="BR36" s="1824"/>
    </row>
    <row r="37" spans="1:70" ht="8.25" customHeight="1">
      <c r="A37" s="67"/>
      <c r="B37" s="67"/>
      <c r="C37" s="1818" t="s">
        <v>418</v>
      </c>
      <c r="D37" s="1818"/>
      <c r="E37" s="1818"/>
      <c r="F37" s="1818"/>
      <c r="G37" s="1818"/>
      <c r="H37" s="1818"/>
      <c r="I37" s="1818"/>
      <c r="J37" s="1818"/>
      <c r="K37" s="1818"/>
      <c r="L37" s="1818"/>
      <c r="M37" s="1818"/>
      <c r="N37" s="1818"/>
      <c r="O37" s="1818"/>
      <c r="P37" s="1818"/>
      <c r="Q37" s="1818"/>
      <c r="R37" s="1818"/>
      <c r="S37" s="1818"/>
      <c r="T37" s="1818"/>
      <c r="U37" s="1818"/>
      <c r="V37" s="1818"/>
      <c r="W37" s="1818"/>
      <c r="X37" s="1818"/>
      <c r="Y37" s="1818"/>
      <c r="Z37" s="1818"/>
      <c r="AA37" s="1818"/>
      <c r="AB37" s="1818"/>
      <c r="AC37" s="1818"/>
      <c r="AD37" s="1818"/>
      <c r="AE37" s="1818"/>
      <c r="AF37" s="1818"/>
      <c r="AG37" s="1818"/>
      <c r="AH37" s="1818"/>
      <c r="AI37" s="1818"/>
      <c r="AJ37" s="1818"/>
      <c r="AK37" s="1818"/>
      <c r="AL37" s="1818"/>
      <c r="AM37" s="1818"/>
      <c r="AN37" s="1818"/>
      <c r="AO37" s="1818"/>
      <c r="AP37" s="1818"/>
      <c r="AQ37" s="1818"/>
      <c r="AR37" s="1818"/>
      <c r="AS37" s="1818"/>
      <c r="AT37" s="1818"/>
      <c r="AU37" s="1818"/>
      <c r="AV37" s="1818"/>
      <c r="AW37" s="1818"/>
      <c r="AX37" s="1818"/>
      <c r="AY37" s="1818"/>
      <c r="AZ37" s="1818"/>
      <c r="BA37" s="1818"/>
      <c r="BB37" s="1818"/>
      <c r="BC37" s="1818"/>
      <c r="BD37" s="1818"/>
      <c r="BE37" s="1818"/>
      <c r="BF37" s="1818"/>
      <c r="BG37" s="1818"/>
      <c r="BH37" s="1818"/>
      <c r="BI37" s="1818"/>
      <c r="BJ37" s="1818"/>
      <c r="BK37" s="1818"/>
      <c r="BL37" s="1818"/>
      <c r="BM37" s="1818"/>
      <c r="BN37" s="1818"/>
      <c r="BO37" s="1818"/>
      <c r="BP37" s="1818"/>
      <c r="BQ37" s="1818"/>
      <c r="BR37" s="1818"/>
    </row>
    <row r="38" spans="1:70" ht="8.25" customHeight="1">
      <c r="A38" s="67"/>
      <c r="B38" s="67"/>
      <c r="C38" s="1818"/>
      <c r="D38" s="1818"/>
      <c r="E38" s="1818"/>
      <c r="F38" s="1818"/>
      <c r="G38" s="1818"/>
      <c r="H38" s="1818"/>
      <c r="I38" s="1818"/>
      <c r="J38" s="1818"/>
      <c r="K38" s="1818"/>
      <c r="L38" s="1818"/>
      <c r="M38" s="1818"/>
      <c r="N38" s="1818"/>
      <c r="O38" s="1818"/>
      <c r="P38" s="1818"/>
      <c r="Q38" s="1818"/>
      <c r="R38" s="1818"/>
      <c r="S38" s="1818"/>
      <c r="T38" s="1818"/>
      <c r="U38" s="1818"/>
      <c r="V38" s="1818"/>
      <c r="W38" s="1818"/>
      <c r="X38" s="1818"/>
      <c r="Y38" s="1818"/>
      <c r="Z38" s="1818"/>
      <c r="AA38" s="1818"/>
      <c r="AB38" s="1818"/>
      <c r="AC38" s="1818"/>
      <c r="AD38" s="1818"/>
      <c r="AE38" s="1818"/>
      <c r="AF38" s="1818"/>
      <c r="AG38" s="1818"/>
      <c r="AH38" s="1818"/>
      <c r="AI38" s="1818"/>
      <c r="AJ38" s="1818"/>
      <c r="AK38" s="1818"/>
      <c r="AL38" s="1818"/>
      <c r="AM38" s="1818"/>
      <c r="AN38" s="1818"/>
      <c r="AO38" s="1818"/>
      <c r="AP38" s="1818"/>
      <c r="AQ38" s="1818"/>
      <c r="AR38" s="1818"/>
      <c r="AS38" s="1818"/>
      <c r="AT38" s="1818"/>
      <c r="AU38" s="1818"/>
      <c r="AV38" s="1818"/>
      <c r="AW38" s="1818"/>
      <c r="AX38" s="1818"/>
      <c r="AY38" s="1818"/>
      <c r="AZ38" s="1818"/>
      <c r="BA38" s="1818"/>
      <c r="BB38" s="1818"/>
      <c r="BC38" s="1818"/>
      <c r="BD38" s="1818"/>
      <c r="BE38" s="1818"/>
      <c r="BF38" s="1818"/>
      <c r="BG38" s="1818"/>
      <c r="BH38" s="1818"/>
      <c r="BI38" s="1818"/>
      <c r="BJ38" s="1818"/>
      <c r="BK38" s="1818"/>
      <c r="BL38" s="1818"/>
      <c r="BM38" s="1818"/>
      <c r="BN38" s="1818"/>
      <c r="BO38" s="1818"/>
      <c r="BP38" s="1818"/>
      <c r="BQ38" s="1818"/>
      <c r="BR38" s="1818"/>
    </row>
    <row r="39" spans="1:70" ht="8.25" customHeight="1">
      <c r="A39" s="67"/>
      <c r="B39" s="67"/>
      <c r="C39" s="1818"/>
      <c r="D39" s="1818"/>
      <c r="E39" s="1818"/>
      <c r="F39" s="1818"/>
      <c r="G39" s="1818"/>
      <c r="H39" s="1818"/>
      <c r="I39" s="1818"/>
      <c r="J39" s="1818"/>
      <c r="K39" s="1818"/>
      <c r="L39" s="1818"/>
      <c r="M39" s="1818"/>
      <c r="N39" s="1818"/>
      <c r="O39" s="1818"/>
      <c r="P39" s="1818"/>
      <c r="Q39" s="1818"/>
      <c r="R39" s="1818"/>
      <c r="S39" s="1818"/>
      <c r="T39" s="1818"/>
      <c r="U39" s="1818"/>
      <c r="V39" s="1818"/>
      <c r="W39" s="1818"/>
      <c r="X39" s="1818"/>
      <c r="Y39" s="1818"/>
      <c r="Z39" s="1818"/>
      <c r="AA39" s="1818"/>
      <c r="AB39" s="1818"/>
      <c r="AC39" s="1818"/>
      <c r="AD39" s="1818"/>
      <c r="AE39" s="1818"/>
      <c r="AF39" s="1818"/>
      <c r="AG39" s="1818"/>
      <c r="AH39" s="1818"/>
      <c r="AI39" s="1818"/>
      <c r="AJ39" s="1818"/>
      <c r="AK39" s="1818"/>
      <c r="AL39" s="1818"/>
      <c r="AM39" s="1818"/>
      <c r="AN39" s="1818"/>
      <c r="AO39" s="1818"/>
      <c r="AP39" s="1818"/>
      <c r="AQ39" s="1818"/>
      <c r="AR39" s="1818"/>
      <c r="AS39" s="1818"/>
      <c r="AT39" s="1818"/>
      <c r="AU39" s="1818"/>
      <c r="AV39" s="1818"/>
      <c r="AW39" s="1818"/>
      <c r="AX39" s="1818"/>
      <c r="AY39" s="1818"/>
      <c r="AZ39" s="1818"/>
      <c r="BA39" s="1818"/>
      <c r="BB39" s="1818"/>
      <c r="BC39" s="1818"/>
      <c r="BD39" s="1818"/>
      <c r="BE39" s="1818"/>
      <c r="BF39" s="1818"/>
      <c r="BG39" s="1818"/>
      <c r="BH39" s="1818"/>
      <c r="BI39" s="1818"/>
      <c r="BJ39" s="1818"/>
      <c r="BK39" s="1818"/>
      <c r="BL39" s="1818"/>
      <c r="BM39" s="1818"/>
      <c r="BN39" s="1818"/>
      <c r="BO39" s="1818"/>
      <c r="BP39" s="1818"/>
      <c r="BQ39" s="1818"/>
      <c r="BR39" s="1818"/>
    </row>
    <row r="40" spans="1:70" ht="8.25" customHeight="1">
      <c r="A40" s="67"/>
      <c r="B40" s="67"/>
      <c r="C40" s="1818"/>
      <c r="D40" s="1818"/>
      <c r="E40" s="1818"/>
      <c r="F40" s="1818"/>
      <c r="G40" s="1818"/>
      <c r="H40" s="1818"/>
      <c r="I40" s="1818"/>
      <c r="J40" s="1818"/>
      <c r="K40" s="1818"/>
      <c r="L40" s="1818"/>
      <c r="M40" s="1818"/>
      <c r="N40" s="1818"/>
      <c r="O40" s="1818"/>
      <c r="P40" s="1818"/>
      <c r="Q40" s="1818"/>
      <c r="R40" s="1818"/>
      <c r="S40" s="1818"/>
      <c r="T40" s="1818"/>
      <c r="U40" s="1818"/>
      <c r="V40" s="1818"/>
      <c r="W40" s="1818"/>
      <c r="X40" s="1818"/>
      <c r="Y40" s="1818"/>
      <c r="Z40" s="1818"/>
      <c r="AA40" s="1818"/>
      <c r="AB40" s="1818"/>
      <c r="AC40" s="1818"/>
      <c r="AD40" s="1818"/>
      <c r="AE40" s="1818"/>
      <c r="AF40" s="1818"/>
      <c r="AG40" s="1818"/>
      <c r="AH40" s="1818"/>
      <c r="AI40" s="1818"/>
      <c r="AJ40" s="1818"/>
      <c r="AK40" s="1818"/>
      <c r="AL40" s="1818"/>
      <c r="AM40" s="1818"/>
      <c r="AN40" s="1818"/>
      <c r="AO40" s="1818"/>
      <c r="AP40" s="1818"/>
      <c r="AQ40" s="1818"/>
      <c r="AR40" s="1818"/>
      <c r="AS40" s="1818"/>
      <c r="AT40" s="1818"/>
      <c r="AU40" s="1818"/>
      <c r="AV40" s="1818"/>
      <c r="AW40" s="1818"/>
      <c r="AX40" s="1818"/>
      <c r="AY40" s="1818"/>
      <c r="AZ40" s="1818"/>
      <c r="BA40" s="1818"/>
      <c r="BB40" s="1818"/>
      <c r="BC40" s="1818"/>
      <c r="BD40" s="1818"/>
      <c r="BE40" s="1818"/>
      <c r="BF40" s="1818"/>
      <c r="BG40" s="1818"/>
      <c r="BH40" s="1818"/>
      <c r="BI40" s="1818"/>
      <c r="BJ40" s="1818"/>
      <c r="BK40" s="1818"/>
      <c r="BL40" s="1818"/>
      <c r="BM40" s="1818"/>
      <c r="BN40" s="1818"/>
      <c r="BO40" s="1818"/>
      <c r="BP40" s="1818"/>
      <c r="BQ40" s="1818"/>
      <c r="BR40" s="1818"/>
    </row>
    <row r="41" spans="1:70" ht="8.25" customHeight="1">
      <c r="A41" s="67"/>
      <c r="B41" s="67"/>
      <c r="C41" s="1818"/>
      <c r="D41" s="1818"/>
      <c r="E41" s="1818"/>
      <c r="F41" s="1818"/>
      <c r="G41" s="1818"/>
      <c r="H41" s="1818"/>
      <c r="I41" s="1818"/>
      <c r="J41" s="1818"/>
      <c r="K41" s="1818"/>
      <c r="L41" s="1818"/>
      <c r="M41" s="1818"/>
      <c r="N41" s="1818"/>
      <c r="O41" s="1818"/>
      <c r="P41" s="1818"/>
      <c r="Q41" s="1818"/>
      <c r="R41" s="1818"/>
      <c r="S41" s="1818"/>
      <c r="T41" s="1818"/>
      <c r="U41" s="1818"/>
      <c r="V41" s="1818"/>
      <c r="W41" s="1818"/>
      <c r="X41" s="1818"/>
      <c r="Y41" s="1818"/>
      <c r="Z41" s="1818"/>
      <c r="AA41" s="1818"/>
      <c r="AB41" s="1818"/>
      <c r="AC41" s="1818"/>
      <c r="AD41" s="1818"/>
      <c r="AE41" s="1818"/>
      <c r="AF41" s="1818"/>
      <c r="AG41" s="1818"/>
      <c r="AH41" s="1818"/>
      <c r="AI41" s="1818"/>
      <c r="AJ41" s="1818"/>
      <c r="AK41" s="1818"/>
      <c r="AL41" s="1818"/>
      <c r="AM41" s="1818"/>
      <c r="AN41" s="1818"/>
      <c r="AO41" s="1818"/>
      <c r="AP41" s="1818"/>
      <c r="AQ41" s="1818"/>
      <c r="AR41" s="1818"/>
      <c r="AS41" s="1818"/>
      <c r="AT41" s="1818"/>
      <c r="AU41" s="1818"/>
      <c r="AV41" s="1818"/>
      <c r="AW41" s="1818"/>
      <c r="AX41" s="1818"/>
      <c r="AY41" s="1818"/>
      <c r="AZ41" s="1818"/>
      <c r="BA41" s="1818"/>
      <c r="BB41" s="1818"/>
      <c r="BC41" s="1818"/>
      <c r="BD41" s="1818"/>
      <c r="BE41" s="1818"/>
      <c r="BF41" s="1818"/>
      <c r="BG41" s="1818"/>
      <c r="BH41" s="1818"/>
      <c r="BI41" s="1818"/>
      <c r="BJ41" s="1818"/>
      <c r="BK41" s="1818"/>
      <c r="BL41" s="1818"/>
      <c r="BM41" s="1818"/>
      <c r="BN41" s="1818"/>
      <c r="BO41" s="1818"/>
      <c r="BP41" s="1818"/>
      <c r="BQ41" s="1818"/>
      <c r="BR41" s="1818"/>
    </row>
    <row r="42" spans="1:70" ht="8.25" customHeight="1">
      <c r="A42" s="67"/>
      <c r="B42" s="67"/>
      <c r="C42" s="1818"/>
      <c r="D42" s="1818"/>
      <c r="E42" s="1818"/>
      <c r="F42" s="1818"/>
      <c r="G42" s="1818"/>
      <c r="H42" s="1818"/>
      <c r="I42" s="1818"/>
      <c r="J42" s="1818"/>
      <c r="K42" s="1818"/>
      <c r="L42" s="1818"/>
      <c r="M42" s="1818"/>
      <c r="N42" s="1818"/>
      <c r="O42" s="1818"/>
      <c r="P42" s="1818"/>
      <c r="Q42" s="1818"/>
      <c r="R42" s="1818"/>
      <c r="S42" s="1818"/>
      <c r="T42" s="1818"/>
      <c r="U42" s="1818"/>
      <c r="V42" s="1818"/>
      <c r="W42" s="1818"/>
      <c r="X42" s="1818"/>
      <c r="Y42" s="1818"/>
      <c r="Z42" s="1818"/>
      <c r="AA42" s="1818"/>
      <c r="AB42" s="1818"/>
      <c r="AC42" s="1818"/>
      <c r="AD42" s="1818"/>
      <c r="AE42" s="1818"/>
      <c r="AF42" s="1818"/>
      <c r="AG42" s="1818"/>
      <c r="AH42" s="1818"/>
      <c r="AI42" s="1818"/>
      <c r="AJ42" s="1818"/>
      <c r="AK42" s="1818"/>
      <c r="AL42" s="1818"/>
      <c r="AM42" s="1818"/>
      <c r="AN42" s="1818"/>
      <c r="AO42" s="1818"/>
      <c r="AP42" s="1818"/>
      <c r="AQ42" s="1818"/>
      <c r="AR42" s="1818"/>
      <c r="AS42" s="1818"/>
      <c r="AT42" s="1818"/>
      <c r="AU42" s="1818"/>
      <c r="AV42" s="1818"/>
      <c r="AW42" s="1818"/>
      <c r="AX42" s="1818"/>
      <c r="AY42" s="1818"/>
      <c r="AZ42" s="1818"/>
      <c r="BA42" s="1818"/>
      <c r="BB42" s="1818"/>
      <c r="BC42" s="1818"/>
      <c r="BD42" s="1818"/>
      <c r="BE42" s="1818"/>
      <c r="BF42" s="1818"/>
      <c r="BG42" s="1818"/>
      <c r="BH42" s="1818"/>
      <c r="BI42" s="1818"/>
      <c r="BJ42" s="1818"/>
      <c r="BK42" s="1818"/>
      <c r="BL42" s="1818"/>
      <c r="BM42" s="1818"/>
      <c r="BN42" s="1818"/>
      <c r="BO42" s="1818"/>
      <c r="BP42" s="1818"/>
      <c r="BQ42" s="1818"/>
      <c r="BR42" s="1818"/>
    </row>
    <row r="43" spans="1:70" ht="8.25"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row>
    <row r="44" spans="1:70" ht="8.25" customHeight="1">
      <c r="A44" s="1825" t="s">
        <v>335</v>
      </c>
      <c r="B44" s="1825"/>
      <c r="C44" s="1824" t="s">
        <v>397</v>
      </c>
      <c r="D44" s="1824"/>
      <c r="E44" s="1824"/>
      <c r="F44" s="1824"/>
      <c r="G44" s="1824"/>
      <c r="H44" s="1824"/>
      <c r="I44" s="1824"/>
      <c r="J44" s="1824"/>
      <c r="K44" s="1824"/>
      <c r="L44" s="1824"/>
      <c r="M44" s="1824"/>
      <c r="N44" s="1824"/>
      <c r="O44" s="1824"/>
      <c r="P44" s="1824"/>
      <c r="Q44" s="1824"/>
      <c r="R44" s="1824"/>
      <c r="S44" s="1824"/>
      <c r="T44" s="1824"/>
      <c r="U44" s="1824"/>
      <c r="V44" s="1824"/>
      <c r="W44" s="1824"/>
      <c r="X44" s="1824"/>
      <c r="Y44" s="1824"/>
      <c r="Z44" s="1824"/>
      <c r="AA44" s="1824"/>
      <c r="AB44" s="1824"/>
      <c r="AC44" s="1824"/>
      <c r="AD44" s="1824"/>
      <c r="AE44" s="1824"/>
      <c r="AF44" s="1824"/>
      <c r="AG44" s="1824"/>
      <c r="AH44" s="1824"/>
      <c r="AI44" s="1824"/>
      <c r="AJ44" s="1824"/>
      <c r="AK44" s="1824"/>
      <c r="AL44" s="1824"/>
      <c r="AM44" s="1824"/>
      <c r="AN44" s="1824"/>
      <c r="AO44" s="1824"/>
      <c r="AP44" s="1824"/>
      <c r="AQ44" s="1824"/>
      <c r="AR44" s="1824"/>
      <c r="AS44" s="1824"/>
      <c r="AT44" s="1824"/>
      <c r="AU44" s="1824"/>
      <c r="AV44" s="1824"/>
      <c r="AW44" s="1824"/>
      <c r="AX44" s="1824"/>
      <c r="AY44" s="1824"/>
      <c r="AZ44" s="1824"/>
      <c r="BA44" s="1824"/>
      <c r="BB44" s="1824"/>
      <c r="BC44" s="1824"/>
      <c r="BD44" s="1824"/>
      <c r="BE44" s="1824"/>
      <c r="BF44" s="1824"/>
      <c r="BG44" s="1824"/>
      <c r="BH44" s="1824"/>
      <c r="BI44" s="1824"/>
      <c r="BJ44" s="1824"/>
      <c r="BK44" s="1824"/>
      <c r="BL44" s="1824"/>
      <c r="BM44" s="1824"/>
      <c r="BN44" s="1824"/>
      <c r="BO44" s="1824"/>
      <c r="BP44" s="1824"/>
      <c r="BQ44" s="1824"/>
      <c r="BR44" s="1824"/>
    </row>
    <row r="45" spans="1:70" ht="8.25" customHeight="1">
      <c r="A45" s="1825"/>
      <c r="B45" s="1825"/>
      <c r="C45" s="1824"/>
      <c r="D45" s="1824"/>
      <c r="E45" s="1824"/>
      <c r="F45" s="1824"/>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c r="AM45" s="1824"/>
      <c r="AN45" s="1824"/>
      <c r="AO45" s="1824"/>
      <c r="AP45" s="1824"/>
      <c r="AQ45" s="1824"/>
      <c r="AR45" s="1824"/>
      <c r="AS45" s="1824"/>
      <c r="AT45" s="1824"/>
      <c r="AU45" s="1824"/>
      <c r="AV45" s="1824"/>
      <c r="AW45" s="1824"/>
      <c r="AX45" s="1824"/>
      <c r="AY45" s="1824"/>
      <c r="AZ45" s="1824"/>
      <c r="BA45" s="1824"/>
      <c r="BB45" s="1824"/>
      <c r="BC45" s="1824"/>
      <c r="BD45" s="1824"/>
      <c r="BE45" s="1824"/>
      <c r="BF45" s="1824"/>
      <c r="BG45" s="1824"/>
      <c r="BH45" s="1824"/>
      <c r="BI45" s="1824"/>
      <c r="BJ45" s="1824"/>
      <c r="BK45" s="1824"/>
      <c r="BL45" s="1824"/>
      <c r="BM45" s="1824"/>
      <c r="BN45" s="1824"/>
      <c r="BO45" s="1824"/>
      <c r="BP45" s="1824"/>
      <c r="BQ45" s="1824"/>
      <c r="BR45" s="1824"/>
    </row>
    <row r="46" spans="1:70" ht="8.25" customHeight="1">
      <c r="A46" s="158"/>
      <c r="B46" s="158"/>
      <c r="C46" s="163"/>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9"/>
    </row>
    <row r="47" spans="1:70" ht="8.25" customHeight="1">
      <c r="A47" s="158"/>
      <c r="B47" s="158"/>
      <c r="C47" s="1808" t="s">
        <v>595</v>
      </c>
      <c r="D47" s="1809"/>
      <c r="E47" s="1809"/>
      <c r="F47" s="1809"/>
      <c r="G47" s="1809"/>
      <c r="H47" s="1809"/>
      <c r="I47" s="1809"/>
      <c r="J47" s="1809"/>
      <c r="K47" s="1809"/>
      <c r="L47" s="1809"/>
      <c r="M47" s="1809"/>
      <c r="N47" s="1809"/>
      <c r="O47" s="1809"/>
      <c r="P47" s="1809"/>
      <c r="Q47" s="1809"/>
      <c r="R47" s="1809"/>
      <c r="S47" s="1809"/>
      <c r="T47" s="1809"/>
      <c r="U47" s="1809"/>
      <c r="V47" s="1809"/>
      <c r="W47" s="1809"/>
      <c r="X47" s="1809"/>
      <c r="Y47" s="1809"/>
      <c r="Z47" s="1809"/>
      <c r="AA47" s="1809"/>
      <c r="AB47" s="1809"/>
      <c r="AC47" s="1809"/>
      <c r="AD47" s="1809"/>
      <c r="AE47" s="1809"/>
      <c r="AF47" s="1809"/>
      <c r="AG47" s="1809"/>
      <c r="AH47" s="1809"/>
      <c r="AI47" s="1809"/>
      <c r="AJ47" s="1809"/>
      <c r="AK47" s="1809"/>
      <c r="AL47" s="1809"/>
      <c r="AM47" s="1809"/>
      <c r="AN47" s="1809"/>
      <c r="AO47" s="1809"/>
      <c r="AP47" s="1809"/>
      <c r="AQ47" s="1809"/>
      <c r="AR47" s="1809"/>
      <c r="AS47" s="1809"/>
      <c r="AT47" s="1809"/>
      <c r="AU47" s="1809"/>
      <c r="AV47" s="1809"/>
      <c r="AW47" s="1809"/>
      <c r="AX47" s="1809"/>
      <c r="AY47" s="1809"/>
      <c r="AZ47" s="1809"/>
      <c r="BA47" s="1809"/>
      <c r="BB47" s="1809"/>
      <c r="BC47" s="1809"/>
      <c r="BD47" s="1809"/>
      <c r="BE47" s="1809"/>
      <c r="BF47" s="1809"/>
      <c r="BG47" s="1809"/>
      <c r="BH47" s="1809"/>
      <c r="BI47" s="1809"/>
      <c r="BJ47" s="1809"/>
      <c r="BK47" s="1809"/>
      <c r="BL47" s="1809"/>
      <c r="BM47" s="1809"/>
      <c r="BN47" s="1809"/>
      <c r="BO47" s="1809"/>
      <c r="BP47" s="1809"/>
      <c r="BQ47" s="1809"/>
      <c r="BR47" s="164"/>
    </row>
    <row r="48" spans="1:70" ht="8.25" customHeight="1">
      <c r="A48" s="158"/>
      <c r="B48" s="158"/>
      <c r="C48" s="1808"/>
      <c r="D48" s="1809"/>
      <c r="E48" s="1809"/>
      <c r="F48" s="1809"/>
      <c r="G48" s="1809"/>
      <c r="H48" s="1809"/>
      <c r="I48" s="1809"/>
      <c r="J48" s="1809"/>
      <c r="K48" s="1809"/>
      <c r="L48" s="1809"/>
      <c r="M48" s="1809"/>
      <c r="N48" s="1809"/>
      <c r="O48" s="1809"/>
      <c r="P48" s="1809"/>
      <c r="Q48" s="1809"/>
      <c r="R48" s="1809"/>
      <c r="S48" s="1809"/>
      <c r="T48" s="1809"/>
      <c r="U48" s="1809"/>
      <c r="V48" s="1809"/>
      <c r="W48" s="1809"/>
      <c r="X48" s="1809"/>
      <c r="Y48" s="1809"/>
      <c r="Z48" s="1809"/>
      <c r="AA48" s="1809"/>
      <c r="AB48" s="1809"/>
      <c r="AC48" s="1809"/>
      <c r="AD48" s="1809"/>
      <c r="AE48" s="1809"/>
      <c r="AF48" s="1809"/>
      <c r="AG48" s="1809"/>
      <c r="AH48" s="1809"/>
      <c r="AI48" s="1809"/>
      <c r="AJ48" s="1809"/>
      <c r="AK48" s="1809"/>
      <c r="AL48" s="1809"/>
      <c r="AM48" s="1809"/>
      <c r="AN48" s="1809"/>
      <c r="AO48" s="1809"/>
      <c r="AP48" s="1809"/>
      <c r="AQ48" s="1809"/>
      <c r="AR48" s="1809"/>
      <c r="AS48" s="1809"/>
      <c r="AT48" s="1809"/>
      <c r="AU48" s="1809"/>
      <c r="AV48" s="1809"/>
      <c r="AW48" s="1809"/>
      <c r="AX48" s="1809"/>
      <c r="AY48" s="1809"/>
      <c r="AZ48" s="1809"/>
      <c r="BA48" s="1809"/>
      <c r="BB48" s="1809"/>
      <c r="BC48" s="1809"/>
      <c r="BD48" s="1809"/>
      <c r="BE48" s="1809"/>
      <c r="BF48" s="1809"/>
      <c r="BG48" s="1809"/>
      <c r="BH48" s="1809"/>
      <c r="BI48" s="1809"/>
      <c r="BJ48" s="1809"/>
      <c r="BK48" s="1809"/>
      <c r="BL48" s="1809"/>
      <c r="BM48" s="1809"/>
      <c r="BN48" s="1809"/>
      <c r="BO48" s="1809"/>
      <c r="BP48" s="1809"/>
      <c r="BQ48" s="1809"/>
      <c r="BR48" s="164"/>
    </row>
    <row r="49" spans="1:70" ht="8.25" customHeight="1">
      <c r="A49" s="158"/>
      <c r="B49" s="158"/>
      <c r="C49" s="1808"/>
      <c r="D49" s="1809"/>
      <c r="E49" s="1809"/>
      <c r="F49" s="1809"/>
      <c r="G49" s="1809"/>
      <c r="H49" s="1809"/>
      <c r="I49" s="1809"/>
      <c r="J49" s="1809"/>
      <c r="K49" s="1809"/>
      <c r="L49" s="1809"/>
      <c r="M49" s="1809"/>
      <c r="N49" s="1809"/>
      <c r="O49" s="1809"/>
      <c r="P49" s="1809"/>
      <c r="Q49" s="1809"/>
      <c r="R49" s="1809"/>
      <c r="S49" s="1809"/>
      <c r="T49" s="1809"/>
      <c r="U49" s="1809"/>
      <c r="V49" s="1809"/>
      <c r="W49" s="1809"/>
      <c r="X49" s="1809"/>
      <c r="Y49" s="1809"/>
      <c r="Z49" s="1809"/>
      <c r="AA49" s="1809"/>
      <c r="AB49" s="1809"/>
      <c r="AC49" s="1809"/>
      <c r="AD49" s="1809"/>
      <c r="AE49" s="1809"/>
      <c r="AF49" s="1809"/>
      <c r="AG49" s="1809"/>
      <c r="AH49" s="1809"/>
      <c r="AI49" s="1809"/>
      <c r="AJ49" s="1809"/>
      <c r="AK49" s="1809"/>
      <c r="AL49" s="1809"/>
      <c r="AM49" s="1809"/>
      <c r="AN49" s="1809"/>
      <c r="AO49" s="1809"/>
      <c r="AP49" s="1809"/>
      <c r="AQ49" s="1809"/>
      <c r="AR49" s="1809"/>
      <c r="AS49" s="1809"/>
      <c r="AT49" s="1809"/>
      <c r="AU49" s="1809"/>
      <c r="AV49" s="1809"/>
      <c r="AW49" s="1809"/>
      <c r="AX49" s="1809"/>
      <c r="AY49" s="1809"/>
      <c r="AZ49" s="1809"/>
      <c r="BA49" s="1809"/>
      <c r="BB49" s="1809"/>
      <c r="BC49" s="1809"/>
      <c r="BD49" s="1809"/>
      <c r="BE49" s="1809"/>
      <c r="BF49" s="1809"/>
      <c r="BG49" s="1809"/>
      <c r="BH49" s="1809"/>
      <c r="BI49" s="1809"/>
      <c r="BJ49" s="1809"/>
      <c r="BK49" s="1809"/>
      <c r="BL49" s="1809"/>
      <c r="BM49" s="1809"/>
      <c r="BN49" s="1809"/>
      <c r="BO49" s="1809"/>
      <c r="BP49" s="1809"/>
      <c r="BQ49" s="1809"/>
      <c r="BR49" s="164"/>
    </row>
    <row r="50" spans="1:70" ht="8.25" customHeight="1">
      <c r="A50" s="158"/>
      <c r="B50" s="158"/>
      <c r="C50" s="1830"/>
      <c r="D50" s="1825"/>
      <c r="E50" s="1831" t="s">
        <v>596</v>
      </c>
      <c r="F50" s="1831"/>
      <c r="G50" s="1831"/>
      <c r="H50" s="1831"/>
      <c r="I50" s="1831"/>
      <c r="J50" s="1831"/>
      <c r="K50" s="1831"/>
      <c r="L50" s="1831"/>
      <c r="M50" s="1831"/>
      <c r="N50" s="1831"/>
      <c r="O50" s="1831"/>
      <c r="P50" s="1831"/>
      <c r="Q50" s="1831"/>
      <c r="R50" s="1831"/>
      <c r="S50" s="1831"/>
      <c r="T50" s="1831"/>
      <c r="U50" s="1831"/>
      <c r="V50" s="1831"/>
      <c r="W50" s="1831"/>
      <c r="X50" s="1831"/>
      <c r="Y50" s="1831"/>
      <c r="Z50" s="1831"/>
      <c r="AA50" s="1831"/>
      <c r="AB50" s="1831"/>
      <c r="AC50" s="1831"/>
      <c r="AD50" s="1831"/>
      <c r="AE50" s="1831"/>
      <c r="AF50" s="1831"/>
      <c r="AG50" s="1831"/>
      <c r="AH50" s="1831"/>
      <c r="AI50" s="1831"/>
      <c r="AJ50" s="1831"/>
      <c r="AK50" s="1831"/>
      <c r="AL50" s="1831"/>
      <c r="AM50" s="1831"/>
      <c r="AN50" s="1831"/>
      <c r="AO50" s="1831"/>
      <c r="AP50" s="1831"/>
      <c r="AQ50" s="1831"/>
      <c r="AR50" s="1831"/>
      <c r="AS50" s="1831"/>
      <c r="AT50" s="1831"/>
      <c r="AU50" s="1831"/>
      <c r="AV50" s="1831"/>
      <c r="AW50" s="1831"/>
      <c r="AX50" s="1831"/>
      <c r="AY50" s="1831"/>
      <c r="AZ50" s="1831"/>
      <c r="BA50" s="1831"/>
      <c r="BB50" s="1831"/>
      <c r="BC50" s="1831"/>
      <c r="BD50" s="1831"/>
      <c r="BE50" s="1831"/>
      <c r="BF50" s="1831"/>
      <c r="BG50" s="1831"/>
      <c r="BH50" s="1831"/>
      <c r="BI50" s="1831"/>
      <c r="BJ50" s="1831"/>
      <c r="BK50" s="1831"/>
      <c r="BL50" s="1831"/>
      <c r="BM50" s="1831"/>
      <c r="BN50" s="1831"/>
      <c r="BO50" s="1831"/>
      <c r="BP50" s="1831"/>
      <c r="BQ50" s="1831"/>
      <c r="BR50" s="164"/>
    </row>
    <row r="51" spans="1:70" ht="8.25" customHeight="1">
      <c r="A51" s="158"/>
      <c r="B51" s="158"/>
      <c r="C51" s="1830"/>
      <c r="D51" s="1825"/>
      <c r="E51" s="1831"/>
      <c r="F51" s="1831"/>
      <c r="G51" s="1831"/>
      <c r="H51" s="1831"/>
      <c r="I51" s="1831"/>
      <c r="J51" s="1831"/>
      <c r="K51" s="1831"/>
      <c r="L51" s="1831"/>
      <c r="M51" s="1831"/>
      <c r="N51" s="1831"/>
      <c r="O51" s="1831"/>
      <c r="P51" s="1831"/>
      <c r="Q51" s="1831"/>
      <c r="R51" s="1831"/>
      <c r="S51" s="1831"/>
      <c r="T51" s="1831"/>
      <c r="U51" s="1831"/>
      <c r="V51" s="1831"/>
      <c r="W51" s="1831"/>
      <c r="X51" s="1831"/>
      <c r="Y51" s="1831"/>
      <c r="Z51" s="1831"/>
      <c r="AA51" s="1831"/>
      <c r="AB51" s="1831"/>
      <c r="AC51" s="1831"/>
      <c r="AD51" s="1831"/>
      <c r="AE51" s="1831"/>
      <c r="AF51" s="1831"/>
      <c r="AG51" s="1831"/>
      <c r="AH51" s="1831"/>
      <c r="AI51" s="1831"/>
      <c r="AJ51" s="1831"/>
      <c r="AK51" s="1831"/>
      <c r="AL51" s="1831"/>
      <c r="AM51" s="1831"/>
      <c r="AN51" s="1831"/>
      <c r="AO51" s="1831"/>
      <c r="AP51" s="1831"/>
      <c r="AQ51" s="1831"/>
      <c r="AR51" s="1831"/>
      <c r="AS51" s="1831"/>
      <c r="AT51" s="1831"/>
      <c r="AU51" s="1831"/>
      <c r="AV51" s="1831"/>
      <c r="AW51" s="1831"/>
      <c r="AX51" s="1831"/>
      <c r="AY51" s="1831"/>
      <c r="AZ51" s="1831"/>
      <c r="BA51" s="1831"/>
      <c r="BB51" s="1831"/>
      <c r="BC51" s="1831"/>
      <c r="BD51" s="1831"/>
      <c r="BE51" s="1831"/>
      <c r="BF51" s="1831"/>
      <c r="BG51" s="1831"/>
      <c r="BH51" s="1831"/>
      <c r="BI51" s="1831"/>
      <c r="BJ51" s="1831"/>
      <c r="BK51" s="1831"/>
      <c r="BL51" s="1831"/>
      <c r="BM51" s="1831"/>
      <c r="BN51" s="1831"/>
      <c r="BO51" s="1831"/>
      <c r="BP51" s="1831"/>
      <c r="BQ51" s="1831"/>
      <c r="BR51" s="164"/>
    </row>
    <row r="52" spans="1:70" ht="8.25" customHeight="1">
      <c r="A52" s="67"/>
      <c r="B52" s="67"/>
      <c r="C52" s="1808" t="s">
        <v>419</v>
      </c>
      <c r="D52" s="1809"/>
      <c r="E52" s="180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c r="AL52" s="1809"/>
      <c r="AM52" s="1809"/>
      <c r="AN52" s="1809"/>
      <c r="AO52" s="1809"/>
      <c r="AP52" s="1809"/>
      <c r="AQ52" s="1809"/>
      <c r="AR52" s="1809"/>
      <c r="AS52" s="1809"/>
      <c r="AT52" s="1809"/>
      <c r="AU52" s="1809"/>
      <c r="AV52" s="1809"/>
      <c r="AW52" s="1809"/>
      <c r="AX52" s="1809"/>
      <c r="AY52" s="1809"/>
      <c r="AZ52" s="1809"/>
      <c r="BA52" s="1809"/>
      <c r="BB52" s="1809"/>
      <c r="BC52" s="1809"/>
      <c r="BD52" s="1809"/>
      <c r="BE52" s="1809"/>
      <c r="BF52" s="1809"/>
      <c r="BG52" s="1809"/>
      <c r="BH52" s="1809"/>
      <c r="BI52" s="1809"/>
      <c r="BJ52" s="1809"/>
      <c r="BK52" s="1809"/>
      <c r="BL52" s="1809"/>
      <c r="BM52" s="1809"/>
      <c r="BN52" s="1809"/>
      <c r="BO52" s="1809"/>
      <c r="BP52" s="1809"/>
      <c r="BQ52" s="1809"/>
      <c r="BR52" s="1810"/>
    </row>
    <row r="53" spans="1:70" ht="8.25" customHeight="1">
      <c r="A53" s="67"/>
      <c r="B53" s="67"/>
      <c r="C53" s="1808"/>
      <c r="D53" s="1809"/>
      <c r="E53" s="1809"/>
      <c r="F53" s="1809"/>
      <c r="G53" s="1809"/>
      <c r="H53" s="1809"/>
      <c r="I53" s="1809"/>
      <c r="J53" s="1809"/>
      <c r="K53" s="1809"/>
      <c r="L53" s="1809"/>
      <c r="M53" s="1809"/>
      <c r="N53" s="1809"/>
      <c r="O53" s="1809"/>
      <c r="P53" s="1809"/>
      <c r="Q53" s="1809"/>
      <c r="R53" s="1809"/>
      <c r="S53" s="1809"/>
      <c r="T53" s="1809"/>
      <c r="U53" s="1809"/>
      <c r="V53" s="1809"/>
      <c r="W53" s="1809"/>
      <c r="X53" s="1809"/>
      <c r="Y53" s="1809"/>
      <c r="Z53" s="1809"/>
      <c r="AA53" s="1809"/>
      <c r="AB53" s="1809"/>
      <c r="AC53" s="1809"/>
      <c r="AD53" s="1809"/>
      <c r="AE53" s="1809"/>
      <c r="AF53" s="1809"/>
      <c r="AG53" s="1809"/>
      <c r="AH53" s="1809"/>
      <c r="AI53" s="1809"/>
      <c r="AJ53" s="1809"/>
      <c r="AK53" s="1809"/>
      <c r="AL53" s="1809"/>
      <c r="AM53" s="1809"/>
      <c r="AN53" s="1809"/>
      <c r="AO53" s="1809"/>
      <c r="AP53" s="1809"/>
      <c r="AQ53" s="1809"/>
      <c r="AR53" s="1809"/>
      <c r="AS53" s="1809"/>
      <c r="AT53" s="1809"/>
      <c r="AU53" s="1809"/>
      <c r="AV53" s="1809"/>
      <c r="AW53" s="1809"/>
      <c r="AX53" s="1809"/>
      <c r="AY53" s="1809"/>
      <c r="AZ53" s="1809"/>
      <c r="BA53" s="1809"/>
      <c r="BB53" s="1809"/>
      <c r="BC53" s="1809"/>
      <c r="BD53" s="1809"/>
      <c r="BE53" s="1809"/>
      <c r="BF53" s="1809"/>
      <c r="BG53" s="1809"/>
      <c r="BH53" s="1809"/>
      <c r="BI53" s="1809"/>
      <c r="BJ53" s="1809"/>
      <c r="BK53" s="1809"/>
      <c r="BL53" s="1809"/>
      <c r="BM53" s="1809"/>
      <c r="BN53" s="1809"/>
      <c r="BO53" s="1809"/>
      <c r="BP53" s="1809"/>
      <c r="BQ53" s="1809"/>
      <c r="BR53" s="1810"/>
    </row>
    <row r="54" spans="1:70" ht="8.25" customHeight="1">
      <c r="A54" s="67"/>
      <c r="B54" s="67"/>
      <c r="C54" s="1808"/>
      <c r="D54" s="1809"/>
      <c r="E54" s="1809"/>
      <c r="F54" s="1809"/>
      <c r="G54" s="1809"/>
      <c r="H54" s="1809"/>
      <c r="I54" s="1809"/>
      <c r="J54" s="1809"/>
      <c r="K54" s="1809"/>
      <c r="L54" s="1809"/>
      <c r="M54" s="1809"/>
      <c r="N54" s="1809"/>
      <c r="O54" s="1809"/>
      <c r="P54" s="1809"/>
      <c r="Q54" s="1809"/>
      <c r="R54" s="1809"/>
      <c r="S54" s="1809"/>
      <c r="T54" s="1809"/>
      <c r="U54" s="1809"/>
      <c r="V54" s="1809"/>
      <c r="W54" s="1809"/>
      <c r="X54" s="1809"/>
      <c r="Y54" s="1809"/>
      <c r="Z54" s="1809"/>
      <c r="AA54" s="1809"/>
      <c r="AB54" s="1809"/>
      <c r="AC54" s="1809"/>
      <c r="AD54" s="1809"/>
      <c r="AE54" s="1809"/>
      <c r="AF54" s="1809"/>
      <c r="AG54" s="1809"/>
      <c r="AH54" s="1809"/>
      <c r="AI54" s="1809"/>
      <c r="AJ54" s="1809"/>
      <c r="AK54" s="1809"/>
      <c r="AL54" s="1809"/>
      <c r="AM54" s="1809"/>
      <c r="AN54" s="1809"/>
      <c r="AO54" s="1809"/>
      <c r="AP54" s="1809"/>
      <c r="AQ54" s="1809"/>
      <c r="AR54" s="1809"/>
      <c r="AS54" s="1809"/>
      <c r="AT54" s="1809"/>
      <c r="AU54" s="1809"/>
      <c r="AV54" s="1809"/>
      <c r="AW54" s="1809"/>
      <c r="AX54" s="1809"/>
      <c r="AY54" s="1809"/>
      <c r="AZ54" s="1809"/>
      <c r="BA54" s="1809"/>
      <c r="BB54" s="1809"/>
      <c r="BC54" s="1809"/>
      <c r="BD54" s="1809"/>
      <c r="BE54" s="1809"/>
      <c r="BF54" s="1809"/>
      <c r="BG54" s="1809"/>
      <c r="BH54" s="1809"/>
      <c r="BI54" s="1809"/>
      <c r="BJ54" s="1809"/>
      <c r="BK54" s="1809"/>
      <c r="BL54" s="1809"/>
      <c r="BM54" s="1809"/>
      <c r="BN54" s="1809"/>
      <c r="BO54" s="1809"/>
      <c r="BP54" s="1809"/>
      <c r="BQ54" s="1809"/>
      <c r="BR54" s="1810"/>
    </row>
    <row r="55" spans="1:70" ht="8.25" customHeight="1">
      <c r="A55" s="67"/>
      <c r="B55" s="67"/>
      <c r="C55" s="1816"/>
      <c r="D55" s="1817"/>
      <c r="E55" s="1831" t="s">
        <v>420</v>
      </c>
      <c r="F55" s="1831"/>
      <c r="G55" s="1831"/>
      <c r="H55" s="1831"/>
      <c r="I55" s="1831"/>
      <c r="J55" s="1831"/>
      <c r="K55" s="1831"/>
      <c r="L55" s="1831"/>
      <c r="M55" s="1831"/>
      <c r="N55" s="1831"/>
      <c r="O55" s="1831"/>
      <c r="P55" s="1831"/>
      <c r="Q55" s="1831"/>
      <c r="R55" s="1831"/>
      <c r="S55" s="1831"/>
      <c r="T55" s="1831"/>
      <c r="U55" s="1831"/>
      <c r="V55" s="1831"/>
      <c r="W55" s="1831"/>
      <c r="X55" s="1831"/>
      <c r="Y55" s="1831"/>
      <c r="Z55" s="1831"/>
      <c r="AA55" s="1831"/>
      <c r="AB55" s="1831"/>
      <c r="AC55" s="1831"/>
      <c r="AD55" s="1831"/>
      <c r="AE55" s="1831"/>
      <c r="AF55" s="1831"/>
      <c r="AG55" s="1831"/>
      <c r="AH55" s="1831"/>
      <c r="AI55" s="1831"/>
      <c r="AJ55" s="1831"/>
      <c r="AK55" s="1831"/>
      <c r="AL55" s="1831"/>
      <c r="AM55" s="1831"/>
      <c r="AN55" s="1831"/>
      <c r="AO55" s="1831"/>
      <c r="AP55" s="1831"/>
      <c r="AQ55" s="1831"/>
      <c r="AR55" s="1831"/>
      <c r="AS55" s="1831"/>
      <c r="AT55" s="1831"/>
      <c r="AU55" s="1831"/>
      <c r="AV55" s="1831"/>
      <c r="AW55" s="1831"/>
      <c r="AX55" s="1831"/>
      <c r="AY55" s="1831"/>
      <c r="AZ55" s="1831"/>
      <c r="BA55" s="1831"/>
      <c r="BB55" s="1831"/>
      <c r="BC55" s="1831"/>
      <c r="BD55" s="1831"/>
      <c r="BE55" s="1831"/>
      <c r="BF55" s="1831"/>
      <c r="BG55" s="1831"/>
      <c r="BH55" s="1831"/>
      <c r="BI55" s="1831"/>
      <c r="BJ55" s="1831"/>
      <c r="BK55" s="1831"/>
      <c r="BL55" s="1831"/>
      <c r="BM55" s="1831"/>
      <c r="BN55" s="1831"/>
      <c r="BO55" s="1831"/>
      <c r="BP55" s="1831"/>
      <c r="BQ55" s="1831"/>
      <c r="BR55" s="1832"/>
    </row>
    <row r="56" spans="1:70" ht="8.25" customHeight="1">
      <c r="A56" s="67"/>
      <c r="B56" s="67"/>
      <c r="C56" s="1816"/>
      <c r="D56" s="1817"/>
      <c r="E56" s="1831"/>
      <c r="F56" s="1831"/>
      <c r="G56" s="1831"/>
      <c r="H56" s="1831"/>
      <c r="I56" s="1831"/>
      <c r="J56" s="1831"/>
      <c r="K56" s="1831"/>
      <c r="L56" s="1831"/>
      <c r="M56" s="1831"/>
      <c r="N56" s="1831"/>
      <c r="O56" s="1831"/>
      <c r="P56" s="1831"/>
      <c r="Q56" s="1831"/>
      <c r="R56" s="1831"/>
      <c r="S56" s="1831"/>
      <c r="T56" s="1831"/>
      <c r="U56" s="1831"/>
      <c r="V56" s="1831"/>
      <c r="W56" s="1831"/>
      <c r="X56" s="1831"/>
      <c r="Y56" s="1831"/>
      <c r="Z56" s="1831"/>
      <c r="AA56" s="1831"/>
      <c r="AB56" s="1831"/>
      <c r="AC56" s="1831"/>
      <c r="AD56" s="1831"/>
      <c r="AE56" s="1831"/>
      <c r="AF56" s="1831"/>
      <c r="AG56" s="1831"/>
      <c r="AH56" s="1831"/>
      <c r="AI56" s="1831"/>
      <c r="AJ56" s="1831"/>
      <c r="AK56" s="1831"/>
      <c r="AL56" s="1831"/>
      <c r="AM56" s="1831"/>
      <c r="AN56" s="1831"/>
      <c r="AO56" s="1831"/>
      <c r="AP56" s="1831"/>
      <c r="AQ56" s="1831"/>
      <c r="AR56" s="1831"/>
      <c r="AS56" s="1831"/>
      <c r="AT56" s="1831"/>
      <c r="AU56" s="1831"/>
      <c r="AV56" s="1831"/>
      <c r="AW56" s="1831"/>
      <c r="AX56" s="1831"/>
      <c r="AY56" s="1831"/>
      <c r="AZ56" s="1831"/>
      <c r="BA56" s="1831"/>
      <c r="BB56" s="1831"/>
      <c r="BC56" s="1831"/>
      <c r="BD56" s="1831"/>
      <c r="BE56" s="1831"/>
      <c r="BF56" s="1831"/>
      <c r="BG56" s="1831"/>
      <c r="BH56" s="1831"/>
      <c r="BI56" s="1831"/>
      <c r="BJ56" s="1831"/>
      <c r="BK56" s="1831"/>
      <c r="BL56" s="1831"/>
      <c r="BM56" s="1831"/>
      <c r="BN56" s="1831"/>
      <c r="BO56" s="1831"/>
      <c r="BP56" s="1831"/>
      <c r="BQ56" s="1831"/>
      <c r="BR56" s="1832"/>
    </row>
    <row r="57" spans="1:70" ht="8.25" customHeight="1">
      <c r="A57" s="67"/>
      <c r="B57" s="67"/>
      <c r="C57" s="1808" t="s">
        <v>421</v>
      </c>
      <c r="D57" s="1809"/>
      <c r="E57" s="1809"/>
      <c r="F57" s="1809"/>
      <c r="G57" s="1809"/>
      <c r="H57" s="1809"/>
      <c r="I57" s="1809"/>
      <c r="J57" s="1809"/>
      <c r="K57" s="1809"/>
      <c r="L57" s="1809"/>
      <c r="M57" s="1809"/>
      <c r="N57" s="1809"/>
      <c r="O57" s="1809"/>
      <c r="P57" s="1809"/>
      <c r="Q57" s="1809"/>
      <c r="R57" s="1809"/>
      <c r="S57" s="1809"/>
      <c r="T57" s="1809"/>
      <c r="U57" s="1809"/>
      <c r="V57" s="1809"/>
      <c r="W57" s="1809"/>
      <c r="X57" s="1809"/>
      <c r="Y57" s="1809"/>
      <c r="Z57" s="1809"/>
      <c r="AA57" s="1809"/>
      <c r="AB57" s="1809"/>
      <c r="AC57" s="1809"/>
      <c r="AD57" s="1809"/>
      <c r="AE57" s="1809"/>
      <c r="AF57" s="1809"/>
      <c r="AG57" s="1809"/>
      <c r="AH57" s="1809"/>
      <c r="AI57" s="1809"/>
      <c r="AJ57" s="1809"/>
      <c r="AK57" s="1809"/>
      <c r="AL57" s="1809"/>
      <c r="AM57" s="1809"/>
      <c r="AN57" s="1809"/>
      <c r="AO57" s="1809"/>
      <c r="AP57" s="1809"/>
      <c r="AQ57" s="1809"/>
      <c r="AR57" s="1809"/>
      <c r="AS57" s="1809"/>
      <c r="AT57" s="1809"/>
      <c r="AU57" s="1809"/>
      <c r="AV57" s="1809"/>
      <c r="AW57" s="1809"/>
      <c r="AX57" s="1809"/>
      <c r="AY57" s="1809"/>
      <c r="AZ57" s="1809"/>
      <c r="BA57" s="1809"/>
      <c r="BB57" s="1809"/>
      <c r="BC57" s="1809"/>
      <c r="BD57" s="1809"/>
      <c r="BE57" s="1809"/>
      <c r="BF57" s="1809"/>
      <c r="BG57" s="1809"/>
      <c r="BH57" s="1809"/>
      <c r="BI57" s="1809"/>
      <c r="BJ57" s="1809"/>
      <c r="BK57" s="1809"/>
      <c r="BL57" s="1809"/>
      <c r="BM57" s="1809"/>
      <c r="BN57" s="1809"/>
      <c r="BO57" s="1809"/>
      <c r="BP57" s="1809"/>
      <c r="BQ57" s="1809"/>
      <c r="BR57" s="1810"/>
    </row>
    <row r="58" spans="1:70" ht="8.25" customHeight="1">
      <c r="A58" s="67"/>
      <c r="B58" s="67"/>
      <c r="C58" s="1808"/>
      <c r="D58" s="1809"/>
      <c r="E58" s="1809"/>
      <c r="F58" s="1809"/>
      <c r="G58" s="1809"/>
      <c r="H58" s="1809"/>
      <c r="I58" s="1809"/>
      <c r="J58" s="1809"/>
      <c r="K58" s="1809"/>
      <c r="L58" s="1809"/>
      <c r="M58" s="1809"/>
      <c r="N58" s="1809"/>
      <c r="O58" s="1809"/>
      <c r="P58" s="1809"/>
      <c r="Q58" s="1809"/>
      <c r="R58" s="1809"/>
      <c r="S58" s="1809"/>
      <c r="T58" s="1809"/>
      <c r="U58" s="1809"/>
      <c r="V58" s="1809"/>
      <c r="W58" s="1809"/>
      <c r="X58" s="1809"/>
      <c r="Y58" s="1809"/>
      <c r="Z58" s="1809"/>
      <c r="AA58" s="1809"/>
      <c r="AB58" s="1809"/>
      <c r="AC58" s="1809"/>
      <c r="AD58" s="1809"/>
      <c r="AE58" s="1809"/>
      <c r="AF58" s="1809"/>
      <c r="AG58" s="1809"/>
      <c r="AH58" s="1809"/>
      <c r="AI58" s="1809"/>
      <c r="AJ58" s="1809"/>
      <c r="AK58" s="1809"/>
      <c r="AL58" s="1809"/>
      <c r="AM58" s="1809"/>
      <c r="AN58" s="1809"/>
      <c r="AO58" s="1809"/>
      <c r="AP58" s="1809"/>
      <c r="AQ58" s="1809"/>
      <c r="AR58" s="1809"/>
      <c r="AS58" s="1809"/>
      <c r="AT58" s="1809"/>
      <c r="AU58" s="1809"/>
      <c r="AV58" s="1809"/>
      <c r="AW58" s="1809"/>
      <c r="AX58" s="1809"/>
      <c r="AY58" s="1809"/>
      <c r="AZ58" s="1809"/>
      <c r="BA58" s="1809"/>
      <c r="BB58" s="1809"/>
      <c r="BC58" s="1809"/>
      <c r="BD58" s="1809"/>
      <c r="BE58" s="1809"/>
      <c r="BF58" s="1809"/>
      <c r="BG58" s="1809"/>
      <c r="BH58" s="1809"/>
      <c r="BI58" s="1809"/>
      <c r="BJ58" s="1809"/>
      <c r="BK58" s="1809"/>
      <c r="BL58" s="1809"/>
      <c r="BM58" s="1809"/>
      <c r="BN58" s="1809"/>
      <c r="BO58" s="1809"/>
      <c r="BP58" s="1809"/>
      <c r="BQ58" s="1809"/>
      <c r="BR58" s="1810"/>
    </row>
    <row r="59" spans="1:70" ht="8.25" customHeight="1">
      <c r="A59" s="67"/>
      <c r="B59" s="67"/>
      <c r="C59" s="1808"/>
      <c r="D59" s="1809"/>
      <c r="E59" s="1809"/>
      <c r="F59" s="1809"/>
      <c r="G59" s="1809"/>
      <c r="H59" s="1809"/>
      <c r="I59" s="1809"/>
      <c r="J59" s="1809"/>
      <c r="K59" s="1809"/>
      <c r="L59" s="1809"/>
      <c r="M59" s="1809"/>
      <c r="N59" s="1809"/>
      <c r="O59" s="1809"/>
      <c r="P59" s="1809"/>
      <c r="Q59" s="1809"/>
      <c r="R59" s="1809"/>
      <c r="S59" s="1809"/>
      <c r="T59" s="1809"/>
      <c r="U59" s="1809"/>
      <c r="V59" s="1809"/>
      <c r="W59" s="1809"/>
      <c r="X59" s="1809"/>
      <c r="Y59" s="1809"/>
      <c r="Z59" s="1809"/>
      <c r="AA59" s="1809"/>
      <c r="AB59" s="1809"/>
      <c r="AC59" s="1809"/>
      <c r="AD59" s="1809"/>
      <c r="AE59" s="1809"/>
      <c r="AF59" s="1809"/>
      <c r="AG59" s="1809"/>
      <c r="AH59" s="1809"/>
      <c r="AI59" s="1809"/>
      <c r="AJ59" s="1809"/>
      <c r="AK59" s="1809"/>
      <c r="AL59" s="1809"/>
      <c r="AM59" s="1809"/>
      <c r="AN59" s="1809"/>
      <c r="AO59" s="1809"/>
      <c r="AP59" s="1809"/>
      <c r="AQ59" s="1809"/>
      <c r="AR59" s="1809"/>
      <c r="AS59" s="1809"/>
      <c r="AT59" s="1809"/>
      <c r="AU59" s="1809"/>
      <c r="AV59" s="1809"/>
      <c r="AW59" s="1809"/>
      <c r="AX59" s="1809"/>
      <c r="AY59" s="1809"/>
      <c r="AZ59" s="1809"/>
      <c r="BA59" s="1809"/>
      <c r="BB59" s="1809"/>
      <c r="BC59" s="1809"/>
      <c r="BD59" s="1809"/>
      <c r="BE59" s="1809"/>
      <c r="BF59" s="1809"/>
      <c r="BG59" s="1809"/>
      <c r="BH59" s="1809"/>
      <c r="BI59" s="1809"/>
      <c r="BJ59" s="1809"/>
      <c r="BK59" s="1809"/>
      <c r="BL59" s="1809"/>
      <c r="BM59" s="1809"/>
      <c r="BN59" s="1809"/>
      <c r="BO59" s="1809"/>
      <c r="BP59" s="1809"/>
      <c r="BQ59" s="1809"/>
      <c r="BR59" s="1810"/>
    </row>
    <row r="60" spans="1:70" ht="8.25" customHeight="1">
      <c r="A60" s="67"/>
      <c r="B60" s="67"/>
      <c r="C60" s="1816"/>
      <c r="D60" s="1817"/>
      <c r="E60" s="1831" t="s">
        <v>422</v>
      </c>
      <c r="F60" s="18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c r="AM60" s="1831"/>
      <c r="AN60" s="1831"/>
      <c r="AO60" s="1831"/>
      <c r="AP60" s="1831"/>
      <c r="AQ60" s="1831"/>
      <c r="AR60" s="1831"/>
      <c r="AS60" s="1831"/>
      <c r="AT60" s="1831"/>
      <c r="AU60" s="1831"/>
      <c r="AV60" s="1831"/>
      <c r="AW60" s="1831"/>
      <c r="AX60" s="1831"/>
      <c r="AY60" s="1831"/>
      <c r="AZ60" s="1831"/>
      <c r="BA60" s="1831"/>
      <c r="BB60" s="1831"/>
      <c r="BC60" s="1831"/>
      <c r="BD60" s="1831"/>
      <c r="BE60" s="1831"/>
      <c r="BF60" s="1831"/>
      <c r="BG60" s="1831"/>
      <c r="BH60" s="1831"/>
      <c r="BI60" s="1831"/>
      <c r="BJ60" s="1831"/>
      <c r="BK60" s="1831"/>
      <c r="BL60" s="1831"/>
      <c r="BM60" s="1831"/>
      <c r="BN60" s="1831"/>
      <c r="BO60" s="1831"/>
      <c r="BP60" s="1831"/>
      <c r="BQ60" s="1831"/>
      <c r="BR60" s="1832"/>
    </row>
    <row r="61" spans="1:70" ht="8.25" customHeight="1">
      <c r="A61" s="67"/>
      <c r="B61" s="67"/>
      <c r="C61" s="1816"/>
      <c r="D61" s="1817"/>
      <c r="E61" s="1831"/>
      <c r="F61" s="1831"/>
      <c r="G61" s="1831"/>
      <c r="H61" s="1831"/>
      <c r="I61" s="1831"/>
      <c r="J61" s="1831"/>
      <c r="K61" s="1831"/>
      <c r="L61" s="1831"/>
      <c r="M61" s="1831"/>
      <c r="N61" s="1831"/>
      <c r="O61" s="1831"/>
      <c r="P61" s="1831"/>
      <c r="Q61" s="1831"/>
      <c r="R61" s="1831"/>
      <c r="S61" s="1831"/>
      <c r="T61" s="1831"/>
      <c r="U61" s="1831"/>
      <c r="V61" s="1831"/>
      <c r="W61" s="1831"/>
      <c r="X61" s="1831"/>
      <c r="Y61" s="1831"/>
      <c r="Z61" s="1831"/>
      <c r="AA61" s="1831"/>
      <c r="AB61" s="1831"/>
      <c r="AC61" s="1831"/>
      <c r="AD61" s="1831"/>
      <c r="AE61" s="1831"/>
      <c r="AF61" s="1831"/>
      <c r="AG61" s="1831"/>
      <c r="AH61" s="1831"/>
      <c r="AI61" s="1831"/>
      <c r="AJ61" s="1831"/>
      <c r="AK61" s="1831"/>
      <c r="AL61" s="1831"/>
      <c r="AM61" s="1831"/>
      <c r="AN61" s="1831"/>
      <c r="AO61" s="1831"/>
      <c r="AP61" s="1831"/>
      <c r="AQ61" s="1831"/>
      <c r="AR61" s="1831"/>
      <c r="AS61" s="1831"/>
      <c r="AT61" s="1831"/>
      <c r="AU61" s="1831"/>
      <c r="AV61" s="1831"/>
      <c r="AW61" s="1831"/>
      <c r="AX61" s="1831"/>
      <c r="AY61" s="1831"/>
      <c r="AZ61" s="1831"/>
      <c r="BA61" s="1831"/>
      <c r="BB61" s="1831"/>
      <c r="BC61" s="1831"/>
      <c r="BD61" s="1831"/>
      <c r="BE61" s="1831"/>
      <c r="BF61" s="1831"/>
      <c r="BG61" s="1831"/>
      <c r="BH61" s="1831"/>
      <c r="BI61" s="1831"/>
      <c r="BJ61" s="1831"/>
      <c r="BK61" s="1831"/>
      <c r="BL61" s="1831"/>
      <c r="BM61" s="1831"/>
      <c r="BN61" s="1831"/>
      <c r="BO61" s="1831"/>
      <c r="BP61" s="1831"/>
      <c r="BQ61" s="1831"/>
      <c r="BR61" s="1832"/>
    </row>
    <row r="62" spans="1:70" ht="8.25" customHeight="1">
      <c r="A62" s="67"/>
      <c r="B62" s="67"/>
      <c r="C62" s="1808" t="s">
        <v>423</v>
      </c>
      <c r="D62" s="1809"/>
      <c r="E62" s="1809"/>
      <c r="F62" s="1809"/>
      <c r="G62" s="1809"/>
      <c r="H62" s="1809"/>
      <c r="I62" s="1809"/>
      <c r="J62" s="1809"/>
      <c r="K62" s="1809"/>
      <c r="L62" s="1809"/>
      <c r="M62" s="1809"/>
      <c r="N62" s="1809"/>
      <c r="O62" s="1809"/>
      <c r="P62" s="1809"/>
      <c r="Q62" s="1809"/>
      <c r="R62" s="1809"/>
      <c r="S62" s="1809"/>
      <c r="T62" s="1809"/>
      <c r="U62" s="1809"/>
      <c r="V62" s="1809"/>
      <c r="W62" s="1809"/>
      <c r="X62" s="1809"/>
      <c r="Y62" s="1809"/>
      <c r="Z62" s="1809"/>
      <c r="AA62" s="1809"/>
      <c r="AB62" s="1809"/>
      <c r="AC62" s="1809"/>
      <c r="AD62" s="1809"/>
      <c r="AE62" s="1809"/>
      <c r="AF62" s="1809"/>
      <c r="AG62" s="1809"/>
      <c r="AH62" s="1809"/>
      <c r="AI62" s="1809"/>
      <c r="AJ62" s="1809"/>
      <c r="AK62" s="1809"/>
      <c r="AL62" s="1809"/>
      <c r="AM62" s="1809"/>
      <c r="AN62" s="1809"/>
      <c r="AO62" s="1809"/>
      <c r="AP62" s="1809"/>
      <c r="AQ62" s="1809"/>
      <c r="AR62" s="1809"/>
      <c r="AS62" s="1809"/>
      <c r="AT62" s="1809"/>
      <c r="AU62" s="1809"/>
      <c r="AV62" s="1809"/>
      <c r="AW62" s="1809"/>
      <c r="AX62" s="1809"/>
      <c r="AY62" s="1809"/>
      <c r="AZ62" s="1809"/>
      <c r="BA62" s="1809"/>
      <c r="BB62" s="1809"/>
      <c r="BC62" s="1809"/>
      <c r="BD62" s="1809"/>
      <c r="BE62" s="1809"/>
      <c r="BF62" s="1809"/>
      <c r="BG62" s="1809"/>
      <c r="BH62" s="1809"/>
      <c r="BI62" s="1809"/>
      <c r="BJ62" s="1809"/>
      <c r="BK62" s="1809"/>
      <c r="BL62" s="1809"/>
      <c r="BM62" s="1809"/>
      <c r="BN62" s="1809"/>
      <c r="BO62" s="1809"/>
      <c r="BP62" s="1809"/>
      <c r="BQ62" s="1809"/>
      <c r="BR62" s="1810"/>
    </row>
    <row r="63" spans="1:70" ht="8.25" customHeight="1">
      <c r="A63" s="67"/>
      <c r="B63" s="67"/>
      <c r="C63" s="1808"/>
      <c r="D63" s="1809"/>
      <c r="E63" s="1809"/>
      <c r="F63" s="1809"/>
      <c r="G63" s="1809"/>
      <c r="H63" s="1809"/>
      <c r="I63" s="1809"/>
      <c r="J63" s="1809"/>
      <c r="K63" s="1809"/>
      <c r="L63" s="1809"/>
      <c r="M63" s="1809"/>
      <c r="N63" s="1809"/>
      <c r="O63" s="1809"/>
      <c r="P63" s="1809"/>
      <c r="Q63" s="1809"/>
      <c r="R63" s="1809"/>
      <c r="S63" s="1809"/>
      <c r="T63" s="1809"/>
      <c r="U63" s="1809"/>
      <c r="V63" s="1809"/>
      <c r="W63" s="1809"/>
      <c r="X63" s="1809"/>
      <c r="Y63" s="1809"/>
      <c r="Z63" s="1809"/>
      <c r="AA63" s="1809"/>
      <c r="AB63" s="1809"/>
      <c r="AC63" s="1809"/>
      <c r="AD63" s="1809"/>
      <c r="AE63" s="1809"/>
      <c r="AF63" s="1809"/>
      <c r="AG63" s="1809"/>
      <c r="AH63" s="1809"/>
      <c r="AI63" s="1809"/>
      <c r="AJ63" s="1809"/>
      <c r="AK63" s="1809"/>
      <c r="AL63" s="1809"/>
      <c r="AM63" s="1809"/>
      <c r="AN63" s="1809"/>
      <c r="AO63" s="1809"/>
      <c r="AP63" s="1809"/>
      <c r="AQ63" s="1809"/>
      <c r="AR63" s="1809"/>
      <c r="AS63" s="1809"/>
      <c r="AT63" s="1809"/>
      <c r="AU63" s="1809"/>
      <c r="AV63" s="1809"/>
      <c r="AW63" s="1809"/>
      <c r="AX63" s="1809"/>
      <c r="AY63" s="1809"/>
      <c r="AZ63" s="1809"/>
      <c r="BA63" s="1809"/>
      <c r="BB63" s="1809"/>
      <c r="BC63" s="1809"/>
      <c r="BD63" s="1809"/>
      <c r="BE63" s="1809"/>
      <c r="BF63" s="1809"/>
      <c r="BG63" s="1809"/>
      <c r="BH63" s="1809"/>
      <c r="BI63" s="1809"/>
      <c r="BJ63" s="1809"/>
      <c r="BK63" s="1809"/>
      <c r="BL63" s="1809"/>
      <c r="BM63" s="1809"/>
      <c r="BN63" s="1809"/>
      <c r="BO63" s="1809"/>
      <c r="BP63" s="1809"/>
      <c r="BQ63" s="1809"/>
      <c r="BR63" s="1810"/>
    </row>
    <row r="64" spans="1:70" ht="8.25" customHeight="1">
      <c r="A64" s="67"/>
      <c r="B64" s="67"/>
      <c r="C64" s="1808"/>
      <c r="D64" s="1809"/>
      <c r="E64" s="1809"/>
      <c r="F64" s="1809"/>
      <c r="G64" s="1809"/>
      <c r="H64" s="1809"/>
      <c r="I64" s="1809"/>
      <c r="J64" s="1809"/>
      <c r="K64" s="1809"/>
      <c r="L64" s="1809"/>
      <c r="M64" s="1809"/>
      <c r="N64" s="1809"/>
      <c r="O64" s="1809"/>
      <c r="P64" s="1809"/>
      <c r="Q64" s="1809"/>
      <c r="R64" s="1809"/>
      <c r="S64" s="1809"/>
      <c r="T64" s="1809"/>
      <c r="U64" s="1809"/>
      <c r="V64" s="1809"/>
      <c r="W64" s="1809"/>
      <c r="X64" s="1809"/>
      <c r="Y64" s="1809"/>
      <c r="Z64" s="1809"/>
      <c r="AA64" s="1809"/>
      <c r="AB64" s="1809"/>
      <c r="AC64" s="1809"/>
      <c r="AD64" s="1809"/>
      <c r="AE64" s="1809"/>
      <c r="AF64" s="1809"/>
      <c r="AG64" s="1809"/>
      <c r="AH64" s="1809"/>
      <c r="AI64" s="1809"/>
      <c r="AJ64" s="1809"/>
      <c r="AK64" s="1809"/>
      <c r="AL64" s="1809"/>
      <c r="AM64" s="1809"/>
      <c r="AN64" s="1809"/>
      <c r="AO64" s="1809"/>
      <c r="AP64" s="1809"/>
      <c r="AQ64" s="1809"/>
      <c r="AR64" s="1809"/>
      <c r="AS64" s="1809"/>
      <c r="AT64" s="1809"/>
      <c r="AU64" s="1809"/>
      <c r="AV64" s="1809"/>
      <c r="AW64" s="1809"/>
      <c r="AX64" s="1809"/>
      <c r="AY64" s="1809"/>
      <c r="AZ64" s="1809"/>
      <c r="BA64" s="1809"/>
      <c r="BB64" s="1809"/>
      <c r="BC64" s="1809"/>
      <c r="BD64" s="1809"/>
      <c r="BE64" s="1809"/>
      <c r="BF64" s="1809"/>
      <c r="BG64" s="1809"/>
      <c r="BH64" s="1809"/>
      <c r="BI64" s="1809"/>
      <c r="BJ64" s="1809"/>
      <c r="BK64" s="1809"/>
      <c r="BL64" s="1809"/>
      <c r="BM64" s="1809"/>
      <c r="BN64" s="1809"/>
      <c r="BO64" s="1809"/>
      <c r="BP64" s="1809"/>
      <c r="BQ64" s="1809"/>
      <c r="BR64" s="1810"/>
    </row>
    <row r="65" spans="1:70" ht="8.25" customHeight="1">
      <c r="A65" s="67"/>
      <c r="B65" s="67"/>
      <c r="C65" s="1816"/>
      <c r="D65" s="1817"/>
      <c r="E65" s="1831" t="s">
        <v>424</v>
      </c>
      <c r="F65" s="1831"/>
      <c r="G65" s="1831"/>
      <c r="H65" s="1831"/>
      <c r="I65" s="1831"/>
      <c r="J65" s="1831"/>
      <c r="K65" s="1831"/>
      <c r="L65" s="1831"/>
      <c r="M65" s="1831"/>
      <c r="N65" s="1831"/>
      <c r="O65" s="1831"/>
      <c r="P65" s="1831"/>
      <c r="Q65" s="1831"/>
      <c r="R65" s="1831"/>
      <c r="S65" s="1831"/>
      <c r="T65" s="1831"/>
      <c r="U65" s="1831"/>
      <c r="V65" s="1831"/>
      <c r="W65" s="1831"/>
      <c r="X65" s="1831"/>
      <c r="Y65" s="1831"/>
      <c r="Z65" s="1831"/>
      <c r="AA65" s="1831"/>
      <c r="AB65" s="1831"/>
      <c r="AC65" s="1831"/>
      <c r="AD65" s="1831"/>
      <c r="AE65" s="1831"/>
      <c r="AF65" s="1831"/>
      <c r="AG65" s="1831"/>
      <c r="AH65" s="1831"/>
      <c r="AI65" s="1831"/>
      <c r="AJ65" s="1831"/>
      <c r="AK65" s="1831"/>
      <c r="AL65" s="1831"/>
      <c r="AM65" s="1831"/>
      <c r="AN65" s="1831"/>
      <c r="AO65" s="1831"/>
      <c r="AP65" s="1831"/>
      <c r="AQ65" s="1831"/>
      <c r="AR65" s="1831"/>
      <c r="AS65" s="1831"/>
      <c r="AT65" s="1831"/>
      <c r="AU65" s="1831"/>
      <c r="AV65" s="1831"/>
      <c r="AW65" s="1831"/>
      <c r="AX65" s="1831"/>
      <c r="AY65" s="1831"/>
      <c r="AZ65" s="1831"/>
      <c r="BA65" s="1831"/>
      <c r="BB65" s="1831"/>
      <c r="BC65" s="1831"/>
      <c r="BD65" s="1831"/>
      <c r="BE65" s="1831"/>
      <c r="BF65" s="1831"/>
      <c r="BG65" s="1831"/>
      <c r="BH65" s="1831"/>
      <c r="BI65" s="1831"/>
      <c r="BJ65" s="1831"/>
      <c r="BK65" s="1831"/>
      <c r="BL65" s="1831"/>
      <c r="BM65" s="1831"/>
      <c r="BN65" s="1831"/>
      <c r="BO65" s="1831"/>
      <c r="BP65" s="1831"/>
      <c r="BQ65" s="1831"/>
      <c r="BR65" s="1832"/>
    </row>
    <row r="66" spans="1:70" ht="8.25" customHeight="1">
      <c r="A66" s="67"/>
      <c r="B66" s="67"/>
      <c r="C66" s="1816"/>
      <c r="D66" s="1817"/>
      <c r="E66" s="1831"/>
      <c r="F66" s="1831"/>
      <c r="G66" s="1831"/>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c r="AD66" s="1831"/>
      <c r="AE66" s="1831"/>
      <c r="AF66" s="1831"/>
      <c r="AG66" s="1831"/>
      <c r="AH66" s="1831"/>
      <c r="AI66" s="1831"/>
      <c r="AJ66" s="1831"/>
      <c r="AK66" s="1831"/>
      <c r="AL66" s="1831"/>
      <c r="AM66" s="1831"/>
      <c r="AN66" s="1831"/>
      <c r="AO66" s="1831"/>
      <c r="AP66" s="1831"/>
      <c r="AQ66" s="1831"/>
      <c r="AR66" s="1831"/>
      <c r="AS66" s="1831"/>
      <c r="AT66" s="1831"/>
      <c r="AU66" s="1831"/>
      <c r="AV66" s="1831"/>
      <c r="AW66" s="1831"/>
      <c r="AX66" s="1831"/>
      <c r="AY66" s="1831"/>
      <c r="AZ66" s="1831"/>
      <c r="BA66" s="1831"/>
      <c r="BB66" s="1831"/>
      <c r="BC66" s="1831"/>
      <c r="BD66" s="1831"/>
      <c r="BE66" s="1831"/>
      <c r="BF66" s="1831"/>
      <c r="BG66" s="1831"/>
      <c r="BH66" s="1831"/>
      <c r="BI66" s="1831"/>
      <c r="BJ66" s="1831"/>
      <c r="BK66" s="1831"/>
      <c r="BL66" s="1831"/>
      <c r="BM66" s="1831"/>
      <c r="BN66" s="1831"/>
      <c r="BO66" s="1831"/>
      <c r="BP66" s="1831"/>
      <c r="BQ66" s="1831"/>
      <c r="BR66" s="1832"/>
    </row>
    <row r="67" spans="1:70" ht="8.25" customHeight="1">
      <c r="A67" s="67"/>
      <c r="B67" s="67"/>
      <c r="C67" s="1808" t="s">
        <v>425</v>
      </c>
      <c r="D67" s="1809"/>
      <c r="E67" s="1809"/>
      <c r="F67" s="180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c r="AL67" s="1809"/>
      <c r="AM67" s="1809"/>
      <c r="AN67" s="1809"/>
      <c r="AO67" s="1809"/>
      <c r="AP67" s="1809"/>
      <c r="AQ67" s="1809"/>
      <c r="AR67" s="1809"/>
      <c r="AS67" s="1809"/>
      <c r="AT67" s="1809"/>
      <c r="AU67" s="1809"/>
      <c r="AV67" s="1809"/>
      <c r="AW67" s="1809"/>
      <c r="AX67" s="1809"/>
      <c r="AY67" s="1809"/>
      <c r="AZ67" s="1809"/>
      <c r="BA67" s="1809"/>
      <c r="BB67" s="1809"/>
      <c r="BC67" s="1809"/>
      <c r="BD67" s="1809"/>
      <c r="BE67" s="1809"/>
      <c r="BF67" s="1809"/>
      <c r="BG67" s="1809"/>
      <c r="BH67" s="1809"/>
      <c r="BI67" s="1809"/>
      <c r="BJ67" s="1809"/>
      <c r="BK67" s="1809"/>
      <c r="BL67" s="1809"/>
      <c r="BM67" s="1809"/>
      <c r="BN67" s="1809"/>
      <c r="BO67" s="1809"/>
      <c r="BP67" s="1809"/>
      <c r="BQ67" s="1809"/>
      <c r="BR67" s="1810"/>
    </row>
    <row r="68" spans="1:70" ht="8.25" customHeight="1">
      <c r="A68" s="67"/>
      <c r="B68" s="67"/>
      <c r="C68" s="1808"/>
      <c r="D68" s="1809"/>
      <c r="E68" s="1809"/>
      <c r="F68" s="180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c r="AL68" s="1809"/>
      <c r="AM68" s="1809"/>
      <c r="AN68" s="1809"/>
      <c r="AO68" s="1809"/>
      <c r="AP68" s="1809"/>
      <c r="AQ68" s="1809"/>
      <c r="AR68" s="1809"/>
      <c r="AS68" s="1809"/>
      <c r="AT68" s="1809"/>
      <c r="AU68" s="1809"/>
      <c r="AV68" s="1809"/>
      <c r="AW68" s="1809"/>
      <c r="AX68" s="1809"/>
      <c r="AY68" s="1809"/>
      <c r="AZ68" s="1809"/>
      <c r="BA68" s="1809"/>
      <c r="BB68" s="1809"/>
      <c r="BC68" s="1809"/>
      <c r="BD68" s="1809"/>
      <c r="BE68" s="1809"/>
      <c r="BF68" s="1809"/>
      <c r="BG68" s="1809"/>
      <c r="BH68" s="1809"/>
      <c r="BI68" s="1809"/>
      <c r="BJ68" s="1809"/>
      <c r="BK68" s="1809"/>
      <c r="BL68" s="1809"/>
      <c r="BM68" s="1809"/>
      <c r="BN68" s="1809"/>
      <c r="BO68" s="1809"/>
      <c r="BP68" s="1809"/>
      <c r="BQ68" s="1809"/>
      <c r="BR68" s="1810"/>
    </row>
    <row r="69" spans="1:70" ht="8.25" customHeight="1">
      <c r="A69" s="67"/>
      <c r="B69" s="67"/>
      <c r="C69" s="1808"/>
      <c r="D69" s="1809"/>
      <c r="E69" s="1809"/>
      <c r="F69" s="1809"/>
      <c r="G69" s="1809"/>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c r="AL69" s="1809"/>
      <c r="AM69" s="1809"/>
      <c r="AN69" s="1809"/>
      <c r="AO69" s="1809"/>
      <c r="AP69" s="1809"/>
      <c r="AQ69" s="1809"/>
      <c r="AR69" s="1809"/>
      <c r="AS69" s="1809"/>
      <c r="AT69" s="1809"/>
      <c r="AU69" s="1809"/>
      <c r="AV69" s="1809"/>
      <c r="AW69" s="1809"/>
      <c r="AX69" s="1809"/>
      <c r="AY69" s="1809"/>
      <c r="AZ69" s="1809"/>
      <c r="BA69" s="1809"/>
      <c r="BB69" s="1809"/>
      <c r="BC69" s="1809"/>
      <c r="BD69" s="1809"/>
      <c r="BE69" s="1809"/>
      <c r="BF69" s="1809"/>
      <c r="BG69" s="1809"/>
      <c r="BH69" s="1809"/>
      <c r="BI69" s="1809"/>
      <c r="BJ69" s="1809"/>
      <c r="BK69" s="1809"/>
      <c r="BL69" s="1809"/>
      <c r="BM69" s="1809"/>
      <c r="BN69" s="1809"/>
      <c r="BO69" s="1809"/>
      <c r="BP69" s="1809"/>
      <c r="BQ69" s="1809"/>
      <c r="BR69" s="1810"/>
    </row>
    <row r="70" spans="1:70" ht="8.25" customHeight="1">
      <c r="A70" s="67"/>
      <c r="B70" s="67"/>
      <c r="C70" s="1816"/>
      <c r="D70" s="1817"/>
      <c r="E70" s="1831" t="s">
        <v>426</v>
      </c>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2"/>
    </row>
    <row r="71" spans="1:70" ht="8.25" customHeight="1">
      <c r="A71" s="67"/>
      <c r="B71" s="67"/>
      <c r="C71" s="1816"/>
      <c r="D71" s="1817"/>
      <c r="E71" s="1831"/>
      <c r="F71" s="1831"/>
      <c r="G71" s="1831"/>
      <c r="H71" s="1831"/>
      <c r="I71" s="1831"/>
      <c r="J71" s="1831"/>
      <c r="K71" s="1831"/>
      <c r="L71" s="1831"/>
      <c r="M71" s="1831"/>
      <c r="N71" s="1831"/>
      <c r="O71" s="1831"/>
      <c r="P71" s="1831"/>
      <c r="Q71" s="1831"/>
      <c r="R71" s="1831"/>
      <c r="S71" s="1831"/>
      <c r="T71" s="1831"/>
      <c r="U71" s="1831"/>
      <c r="V71" s="1831"/>
      <c r="W71" s="183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2"/>
    </row>
    <row r="72" spans="1:70" ht="8.25" customHeight="1">
      <c r="A72" s="67"/>
      <c r="B72" s="67"/>
      <c r="C72" s="1808" t="s">
        <v>402</v>
      </c>
      <c r="D72" s="1809"/>
      <c r="E72" s="1809"/>
      <c r="F72" s="1809"/>
      <c r="G72" s="1809"/>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c r="AL72" s="1809"/>
      <c r="AM72" s="1809"/>
      <c r="AN72" s="1809"/>
      <c r="AO72" s="1809"/>
      <c r="AP72" s="1809"/>
      <c r="AQ72" s="1809"/>
      <c r="AR72" s="1809"/>
      <c r="AS72" s="1809"/>
      <c r="AT72" s="1809"/>
      <c r="AU72" s="1809"/>
      <c r="AV72" s="1809"/>
      <c r="AW72" s="1809"/>
      <c r="AX72" s="1809"/>
      <c r="AY72" s="1809"/>
      <c r="AZ72" s="1809"/>
      <c r="BA72" s="1809"/>
      <c r="BB72" s="1809"/>
      <c r="BC72" s="1809"/>
      <c r="BD72" s="1809"/>
      <c r="BE72" s="1809"/>
      <c r="BF72" s="1809"/>
      <c r="BG72" s="1809"/>
      <c r="BH72" s="1809"/>
      <c r="BI72" s="1809"/>
      <c r="BJ72" s="1809"/>
      <c r="BK72" s="1809"/>
      <c r="BL72" s="1809"/>
      <c r="BM72" s="1809"/>
      <c r="BN72" s="1809"/>
      <c r="BO72" s="1809"/>
      <c r="BP72" s="1809"/>
      <c r="BQ72" s="1809"/>
      <c r="BR72" s="1810"/>
    </row>
    <row r="73" spans="1:70" ht="8.25" customHeight="1">
      <c r="A73" s="67"/>
      <c r="B73" s="67"/>
      <c r="C73" s="1808"/>
      <c r="D73" s="1809"/>
      <c r="E73" s="1809"/>
      <c r="F73" s="180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c r="AL73" s="1809"/>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c r="BG73" s="1809"/>
      <c r="BH73" s="1809"/>
      <c r="BI73" s="1809"/>
      <c r="BJ73" s="1809"/>
      <c r="BK73" s="1809"/>
      <c r="BL73" s="1809"/>
      <c r="BM73" s="1809"/>
      <c r="BN73" s="1809"/>
      <c r="BO73" s="1809"/>
      <c r="BP73" s="1809"/>
      <c r="BQ73" s="1809"/>
      <c r="BR73" s="1810"/>
    </row>
    <row r="74" spans="1:70" ht="8.25" customHeight="1">
      <c r="A74" s="67"/>
      <c r="B74" s="67"/>
      <c r="C74" s="1808"/>
      <c r="D74" s="1809"/>
      <c r="E74" s="1809"/>
      <c r="F74" s="1809"/>
      <c r="G74" s="1809"/>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c r="AL74" s="1809"/>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c r="BG74" s="1809"/>
      <c r="BH74" s="1809"/>
      <c r="BI74" s="1809"/>
      <c r="BJ74" s="1809"/>
      <c r="BK74" s="1809"/>
      <c r="BL74" s="1809"/>
      <c r="BM74" s="1809"/>
      <c r="BN74" s="1809"/>
      <c r="BO74" s="1809"/>
      <c r="BP74" s="1809"/>
      <c r="BQ74" s="1809"/>
      <c r="BR74" s="1810"/>
    </row>
    <row r="75" spans="1:70" ht="8.25" customHeight="1">
      <c r="A75" s="67"/>
      <c r="B75" s="67"/>
      <c r="C75" s="1816"/>
      <c r="D75" s="1817"/>
      <c r="E75" s="1831" t="s">
        <v>427</v>
      </c>
      <c r="F75" s="1831"/>
      <c r="G75" s="1831"/>
      <c r="H75" s="1831"/>
      <c r="I75" s="1831"/>
      <c r="J75" s="1831"/>
      <c r="K75" s="1831"/>
      <c r="L75" s="1831"/>
      <c r="M75" s="1831"/>
      <c r="N75" s="1831"/>
      <c r="O75" s="1831"/>
      <c r="P75" s="1831"/>
      <c r="Q75" s="1831"/>
      <c r="R75" s="1831"/>
      <c r="S75" s="1831"/>
      <c r="T75" s="1831"/>
      <c r="U75" s="1831"/>
      <c r="V75" s="1831"/>
      <c r="W75" s="183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2"/>
    </row>
    <row r="76" spans="1:70" ht="8.25" customHeight="1">
      <c r="A76" s="67"/>
      <c r="B76" s="67"/>
      <c r="C76" s="1816"/>
      <c r="D76" s="1817"/>
      <c r="E76" s="1831"/>
      <c r="F76" s="1831"/>
      <c r="G76" s="1831"/>
      <c r="H76" s="1831"/>
      <c r="I76" s="183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2"/>
    </row>
    <row r="77" spans="1:70" ht="8.25" customHeight="1">
      <c r="A77" s="67"/>
      <c r="B77" s="67"/>
      <c r="C77" s="1808" t="s">
        <v>428</v>
      </c>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c r="BG77" s="1809"/>
      <c r="BH77" s="1809"/>
      <c r="BI77" s="1809"/>
      <c r="BJ77" s="1809"/>
      <c r="BK77" s="1809"/>
      <c r="BL77" s="1809"/>
      <c r="BM77" s="1809"/>
      <c r="BN77" s="1809"/>
      <c r="BO77" s="1809"/>
      <c r="BP77" s="1809"/>
      <c r="BQ77" s="1809"/>
      <c r="BR77" s="1810"/>
    </row>
    <row r="78" spans="1:70" ht="8.25" customHeight="1">
      <c r="A78" s="67"/>
      <c r="B78" s="67"/>
      <c r="C78" s="1808"/>
      <c r="D78" s="1809"/>
      <c r="E78" s="1809"/>
      <c r="F78" s="1809"/>
      <c r="G78" s="1809"/>
      <c r="H78" s="1809"/>
      <c r="I78" s="1809"/>
      <c r="J78" s="1809"/>
      <c r="K78" s="1809"/>
      <c r="L78" s="1809"/>
      <c r="M78" s="1809"/>
      <c r="N78" s="1809"/>
      <c r="O78" s="1809"/>
      <c r="P78" s="1809"/>
      <c r="Q78" s="1809"/>
      <c r="R78" s="1809"/>
      <c r="S78" s="1809"/>
      <c r="T78" s="1809"/>
      <c r="U78" s="1809"/>
      <c r="V78" s="1809"/>
      <c r="W78" s="1809"/>
      <c r="X78" s="1809"/>
      <c r="Y78" s="1809"/>
      <c r="Z78" s="1809"/>
      <c r="AA78" s="1809"/>
      <c r="AB78" s="1809"/>
      <c r="AC78" s="1809"/>
      <c r="AD78" s="1809"/>
      <c r="AE78" s="1809"/>
      <c r="AF78" s="1809"/>
      <c r="AG78" s="1809"/>
      <c r="AH78" s="1809"/>
      <c r="AI78" s="1809"/>
      <c r="AJ78" s="1809"/>
      <c r="AK78" s="1809"/>
      <c r="AL78" s="1809"/>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c r="BG78" s="1809"/>
      <c r="BH78" s="1809"/>
      <c r="BI78" s="1809"/>
      <c r="BJ78" s="1809"/>
      <c r="BK78" s="1809"/>
      <c r="BL78" s="1809"/>
      <c r="BM78" s="1809"/>
      <c r="BN78" s="1809"/>
      <c r="BO78" s="1809"/>
      <c r="BP78" s="1809"/>
      <c r="BQ78" s="1809"/>
      <c r="BR78" s="1810"/>
    </row>
    <row r="79" spans="1:70" ht="8.25" customHeight="1">
      <c r="A79" s="67"/>
      <c r="B79" s="67"/>
      <c r="C79" s="1808"/>
      <c r="D79" s="1809"/>
      <c r="E79" s="1809"/>
      <c r="F79" s="1809"/>
      <c r="G79" s="1809"/>
      <c r="H79" s="1809"/>
      <c r="I79" s="1809"/>
      <c r="J79" s="1809"/>
      <c r="K79" s="1809"/>
      <c r="L79" s="1809"/>
      <c r="M79" s="1809"/>
      <c r="N79" s="1809"/>
      <c r="O79" s="1809"/>
      <c r="P79" s="1809"/>
      <c r="Q79" s="1809"/>
      <c r="R79" s="1809"/>
      <c r="S79" s="1809"/>
      <c r="T79" s="1809"/>
      <c r="U79" s="1809"/>
      <c r="V79" s="1809"/>
      <c r="W79" s="1809"/>
      <c r="X79" s="1809"/>
      <c r="Y79" s="1809"/>
      <c r="Z79" s="1809"/>
      <c r="AA79" s="1809"/>
      <c r="AB79" s="1809"/>
      <c r="AC79" s="1809"/>
      <c r="AD79" s="1809"/>
      <c r="AE79" s="1809"/>
      <c r="AF79" s="1809"/>
      <c r="AG79" s="1809"/>
      <c r="AH79" s="1809"/>
      <c r="AI79" s="1809"/>
      <c r="AJ79" s="1809"/>
      <c r="AK79" s="1809"/>
      <c r="AL79" s="1809"/>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c r="BG79" s="1809"/>
      <c r="BH79" s="1809"/>
      <c r="BI79" s="1809"/>
      <c r="BJ79" s="1809"/>
      <c r="BK79" s="1809"/>
      <c r="BL79" s="1809"/>
      <c r="BM79" s="1809"/>
      <c r="BN79" s="1809"/>
      <c r="BO79" s="1809"/>
      <c r="BP79" s="1809"/>
      <c r="BQ79" s="1809"/>
      <c r="BR79" s="1810"/>
    </row>
    <row r="80" spans="1:70" ht="8.25" customHeight="1">
      <c r="A80" s="67"/>
      <c r="B80" s="67"/>
      <c r="C80" s="1816"/>
      <c r="D80" s="1817"/>
      <c r="E80" s="1831" t="s">
        <v>429</v>
      </c>
      <c r="F80" s="1831"/>
      <c r="G80" s="1831"/>
      <c r="H80" s="1831"/>
      <c r="I80" s="1831"/>
      <c r="J80" s="1831"/>
      <c r="K80" s="1831"/>
      <c r="L80" s="1831"/>
      <c r="M80" s="1831"/>
      <c r="N80" s="1831"/>
      <c r="O80" s="1831"/>
      <c r="P80" s="1831"/>
      <c r="Q80" s="1831"/>
      <c r="R80" s="1831"/>
      <c r="S80" s="1831"/>
      <c r="T80" s="1831"/>
      <c r="U80" s="1831"/>
      <c r="V80" s="1831"/>
      <c r="W80" s="1831"/>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2"/>
    </row>
    <row r="81" spans="1:70" ht="8.25" customHeight="1">
      <c r="A81" s="67"/>
      <c r="B81" s="67"/>
      <c r="C81" s="1816"/>
      <c r="D81" s="1817"/>
      <c r="E81" s="1831"/>
      <c r="F81" s="1831"/>
      <c r="G81" s="1831"/>
      <c r="H81" s="1831"/>
      <c r="I81" s="1831"/>
      <c r="J81" s="1831"/>
      <c r="K81" s="1831"/>
      <c r="L81" s="1831"/>
      <c r="M81" s="1831"/>
      <c r="N81" s="1831"/>
      <c r="O81" s="1831"/>
      <c r="P81" s="1831"/>
      <c r="Q81" s="1831"/>
      <c r="R81" s="1831"/>
      <c r="S81" s="1831"/>
      <c r="T81" s="1831"/>
      <c r="U81" s="1831"/>
      <c r="V81" s="1831"/>
      <c r="W81" s="1831"/>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2"/>
    </row>
    <row r="82" spans="1:70" ht="8.25" customHeight="1">
      <c r="A82" s="67"/>
      <c r="B82" s="67"/>
      <c r="C82" s="1808" t="s">
        <v>170</v>
      </c>
      <c r="D82" s="1809"/>
      <c r="E82" s="1809"/>
      <c r="F82" s="1809"/>
      <c r="G82" s="1809"/>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c r="AL82" s="1809"/>
      <c r="AM82" s="1809"/>
      <c r="AN82" s="1809"/>
      <c r="AO82" s="1809"/>
      <c r="AP82" s="1809"/>
      <c r="AQ82" s="1809"/>
      <c r="AR82" s="1809"/>
      <c r="AS82" s="1809"/>
      <c r="AT82" s="1809"/>
      <c r="AU82" s="1809"/>
      <c r="AV82" s="1809"/>
      <c r="AW82" s="1809"/>
      <c r="AX82" s="1809"/>
      <c r="AY82" s="1809"/>
      <c r="AZ82" s="1809"/>
      <c r="BA82" s="1809"/>
      <c r="BB82" s="1809"/>
      <c r="BC82" s="1809"/>
      <c r="BD82" s="1809"/>
      <c r="BE82" s="1809"/>
      <c r="BF82" s="1809"/>
      <c r="BG82" s="1809"/>
      <c r="BH82" s="1809"/>
      <c r="BI82" s="1809"/>
      <c r="BJ82" s="1809"/>
      <c r="BK82" s="1809"/>
      <c r="BL82" s="1809"/>
      <c r="BM82" s="1809"/>
      <c r="BN82" s="1809"/>
      <c r="BO82" s="1809"/>
      <c r="BP82" s="1809"/>
      <c r="BQ82" s="1809"/>
      <c r="BR82" s="1810"/>
    </row>
    <row r="83" spans="1:70" ht="8.25" customHeight="1">
      <c r="A83" s="67"/>
      <c r="B83" s="67"/>
      <c r="C83" s="1808"/>
      <c r="D83" s="1809"/>
      <c r="E83" s="1809"/>
      <c r="F83" s="180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c r="AL83" s="1809"/>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c r="BG83" s="1809"/>
      <c r="BH83" s="1809"/>
      <c r="BI83" s="1809"/>
      <c r="BJ83" s="1809"/>
      <c r="BK83" s="1809"/>
      <c r="BL83" s="1809"/>
      <c r="BM83" s="1809"/>
      <c r="BN83" s="1809"/>
      <c r="BO83" s="1809"/>
      <c r="BP83" s="1809"/>
      <c r="BQ83" s="1809"/>
      <c r="BR83" s="1810"/>
    </row>
    <row r="84" spans="1:70" ht="8.25" customHeight="1">
      <c r="A84" s="67"/>
      <c r="B84" s="67"/>
      <c r="C84" s="1808"/>
      <c r="D84" s="1809"/>
      <c r="E84" s="1809"/>
      <c r="F84" s="180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c r="AL84" s="1809"/>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c r="BG84" s="1809"/>
      <c r="BH84" s="1809"/>
      <c r="BI84" s="1809"/>
      <c r="BJ84" s="1809"/>
      <c r="BK84" s="1809"/>
      <c r="BL84" s="1809"/>
      <c r="BM84" s="1809"/>
      <c r="BN84" s="1809"/>
      <c r="BO84" s="1809"/>
      <c r="BP84" s="1809"/>
      <c r="BQ84" s="1809"/>
      <c r="BR84" s="1810"/>
    </row>
    <row r="85" spans="1:70" ht="8.25" customHeight="1">
      <c r="A85" s="67"/>
      <c r="B85" s="67"/>
      <c r="C85" s="1816"/>
      <c r="D85" s="1817"/>
      <c r="E85" s="1818" t="s">
        <v>403</v>
      </c>
      <c r="F85" s="1818"/>
      <c r="G85" s="1818"/>
      <c r="H85" s="1818"/>
      <c r="I85" s="1818"/>
      <c r="J85" s="1818"/>
      <c r="K85" s="1818"/>
      <c r="L85" s="1818"/>
      <c r="M85" s="1818"/>
      <c r="N85" s="1818"/>
      <c r="O85" s="1818"/>
      <c r="P85" s="1818"/>
      <c r="Q85" s="1818"/>
      <c r="R85" s="1818"/>
      <c r="S85" s="1818"/>
      <c r="T85" s="1818"/>
      <c r="U85" s="1818"/>
      <c r="V85" s="1818"/>
      <c r="W85" s="1818"/>
      <c r="X85" s="1818"/>
      <c r="Y85" s="1818"/>
      <c r="Z85" s="1818"/>
      <c r="AA85" s="1818"/>
      <c r="AB85" s="1818"/>
      <c r="AC85" s="1818"/>
      <c r="AD85" s="1818"/>
      <c r="AE85" s="1818"/>
      <c r="AF85" s="1818"/>
      <c r="AG85" s="1818"/>
      <c r="AH85" s="1818"/>
      <c r="AI85" s="1818"/>
      <c r="AJ85" s="1818"/>
      <c r="AK85" s="1818"/>
      <c r="AL85" s="1818"/>
      <c r="AM85" s="1818"/>
      <c r="AN85" s="1818"/>
      <c r="AO85" s="1818"/>
      <c r="AP85" s="1818"/>
      <c r="AQ85" s="1818"/>
      <c r="AR85" s="1818"/>
      <c r="AS85" s="1818"/>
      <c r="AT85" s="1818"/>
      <c r="AU85" s="1818"/>
      <c r="AV85" s="1818"/>
      <c r="AW85" s="1818"/>
      <c r="AX85" s="1818"/>
      <c r="AY85" s="1818"/>
      <c r="AZ85" s="1818"/>
      <c r="BA85" s="1818"/>
      <c r="BB85" s="1818"/>
      <c r="BC85" s="1818"/>
      <c r="BD85" s="1818"/>
      <c r="BE85" s="1818"/>
      <c r="BF85" s="1818"/>
      <c r="BG85" s="1818"/>
      <c r="BH85" s="1818"/>
      <c r="BI85" s="1818"/>
      <c r="BJ85" s="1818"/>
      <c r="BK85" s="1818"/>
      <c r="BL85" s="1818"/>
      <c r="BM85" s="1818"/>
      <c r="BN85" s="1818"/>
      <c r="BO85" s="1818"/>
      <c r="BP85" s="1818"/>
      <c r="BQ85" s="1818"/>
      <c r="BR85" s="1819"/>
    </row>
    <row r="86" spans="1:70" ht="8.25" customHeight="1">
      <c r="A86" s="67"/>
      <c r="B86" s="67"/>
      <c r="C86" s="1816"/>
      <c r="D86" s="1817"/>
      <c r="E86" s="1818"/>
      <c r="F86" s="1818"/>
      <c r="G86" s="1818"/>
      <c r="H86" s="1818"/>
      <c r="I86" s="1818"/>
      <c r="J86" s="1818"/>
      <c r="K86" s="1818"/>
      <c r="L86" s="1818"/>
      <c r="M86" s="1818"/>
      <c r="N86" s="1818"/>
      <c r="O86" s="1818"/>
      <c r="P86" s="1818"/>
      <c r="Q86" s="1818"/>
      <c r="R86" s="1818"/>
      <c r="S86" s="1818"/>
      <c r="T86" s="1818"/>
      <c r="U86" s="1818"/>
      <c r="V86" s="1818"/>
      <c r="W86" s="1818"/>
      <c r="X86" s="1818"/>
      <c r="Y86" s="1818"/>
      <c r="Z86" s="1818"/>
      <c r="AA86" s="1818"/>
      <c r="AB86" s="1818"/>
      <c r="AC86" s="1818"/>
      <c r="AD86" s="1818"/>
      <c r="AE86" s="1818"/>
      <c r="AF86" s="1818"/>
      <c r="AG86" s="1818"/>
      <c r="AH86" s="1818"/>
      <c r="AI86" s="1818"/>
      <c r="AJ86" s="1818"/>
      <c r="AK86" s="1818"/>
      <c r="AL86" s="1818"/>
      <c r="AM86" s="1818"/>
      <c r="AN86" s="1818"/>
      <c r="AO86" s="1818"/>
      <c r="AP86" s="1818"/>
      <c r="AQ86" s="1818"/>
      <c r="AR86" s="1818"/>
      <c r="AS86" s="1818"/>
      <c r="AT86" s="1818"/>
      <c r="AU86" s="1818"/>
      <c r="AV86" s="1818"/>
      <c r="AW86" s="1818"/>
      <c r="AX86" s="1818"/>
      <c r="AY86" s="1818"/>
      <c r="AZ86" s="1818"/>
      <c r="BA86" s="1818"/>
      <c r="BB86" s="1818"/>
      <c r="BC86" s="1818"/>
      <c r="BD86" s="1818"/>
      <c r="BE86" s="1818"/>
      <c r="BF86" s="1818"/>
      <c r="BG86" s="1818"/>
      <c r="BH86" s="1818"/>
      <c r="BI86" s="1818"/>
      <c r="BJ86" s="1818"/>
      <c r="BK86" s="1818"/>
      <c r="BL86" s="1818"/>
      <c r="BM86" s="1818"/>
      <c r="BN86" s="1818"/>
      <c r="BO86" s="1818"/>
      <c r="BP86" s="1818"/>
      <c r="BQ86" s="1818"/>
      <c r="BR86" s="1819"/>
    </row>
    <row r="87" spans="1:70" ht="8.25" customHeight="1">
      <c r="A87" s="67"/>
      <c r="B87" s="67"/>
      <c r="C87" s="1816"/>
      <c r="D87" s="1817"/>
      <c r="E87" s="1818"/>
      <c r="F87" s="1818"/>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c r="AF87" s="1818"/>
      <c r="AG87" s="1818"/>
      <c r="AH87" s="1818"/>
      <c r="AI87" s="1818"/>
      <c r="AJ87" s="1818"/>
      <c r="AK87" s="1818"/>
      <c r="AL87" s="1818"/>
      <c r="AM87" s="1818"/>
      <c r="AN87" s="1818"/>
      <c r="AO87" s="1818"/>
      <c r="AP87" s="1818"/>
      <c r="AQ87" s="1818"/>
      <c r="AR87" s="1818"/>
      <c r="AS87" s="1818"/>
      <c r="AT87" s="1818"/>
      <c r="AU87" s="1818"/>
      <c r="AV87" s="1818"/>
      <c r="AW87" s="1818"/>
      <c r="AX87" s="1818"/>
      <c r="AY87" s="1818"/>
      <c r="AZ87" s="1818"/>
      <c r="BA87" s="1818"/>
      <c r="BB87" s="1818"/>
      <c r="BC87" s="1818"/>
      <c r="BD87" s="1818"/>
      <c r="BE87" s="1818"/>
      <c r="BF87" s="1818"/>
      <c r="BG87" s="1818"/>
      <c r="BH87" s="1818"/>
      <c r="BI87" s="1818"/>
      <c r="BJ87" s="1818"/>
      <c r="BK87" s="1818"/>
      <c r="BL87" s="1818"/>
      <c r="BM87" s="1818"/>
      <c r="BN87" s="1818"/>
      <c r="BO87" s="1818"/>
      <c r="BP87" s="1818"/>
      <c r="BQ87" s="1818"/>
      <c r="BR87" s="1819"/>
    </row>
    <row r="88" spans="1:70" ht="8.25" customHeight="1">
      <c r="A88" s="67"/>
      <c r="B88" s="67"/>
      <c r="C88" s="1816"/>
      <c r="D88" s="1817"/>
      <c r="E88" s="1818"/>
      <c r="F88" s="1818"/>
      <c r="G88" s="1818"/>
      <c r="H88" s="1818"/>
      <c r="I88" s="1818"/>
      <c r="J88" s="1818"/>
      <c r="K88" s="1818"/>
      <c r="L88" s="1818"/>
      <c r="M88" s="1818"/>
      <c r="N88" s="1818"/>
      <c r="O88" s="1818"/>
      <c r="P88" s="1818"/>
      <c r="Q88" s="1818"/>
      <c r="R88" s="1818"/>
      <c r="S88" s="1818"/>
      <c r="T88" s="1818"/>
      <c r="U88" s="1818"/>
      <c r="V88" s="1818"/>
      <c r="W88" s="1818"/>
      <c r="X88" s="1818"/>
      <c r="Y88" s="1818"/>
      <c r="Z88" s="1818"/>
      <c r="AA88" s="1818"/>
      <c r="AB88" s="1818"/>
      <c r="AC88" s="1818"/>
      <c r="AD88" s="1818"/>
      <c r="AE88" s="1818"/>
      <c r="AF88" s="1818"/>
      <c r="AG88" s="1818"/>
      <c r="AH88" s="1818"/>
      <c r="AI88" s="1818"/>
      <c r="AJ88" s="1818"/>
      <c r="AK88" s="1818"/>
      <c r="AL88" s="1818"/>
      <c r="AM88" s="1818"/>
      <c r="AN88" s="1818"/>
      <c r="AO88" s="1818"/>
      <c r="AP88" s="1818"/>
      <c r="AQ88" s="1818"/>
      <c r="AR88" s="1818"/>
      <c r="AS88" s="1818"/>
      <c r="AT88" s="1818"/>
      <c r="AU88" s="1818"/>
      <c r="AV88" s="1818"/>
      <c r="AW88" s="1818"/>
      <c r="AX88" s="1818"/>
      <c r="AY88" s="1818"/>
      <c r="AZ88" s="1818"/>
      <c r="BA88" s="1818"/>
      <c r="BB88" s="1818"/>
      <c r="BC88" s="1818"/>
      <c r="BD88" s="1818"/>
      <c r="BE88" s="1818"/>
      <c r="BF88" s="1818"/>
      <c r="BG88" s="1818"/>
      <c r="BH88" s="1818"/>
      <c r="BI88" s="1818"/>
      <c r="BJ88" s="1818"/>
      <c r="BK88" s="1818"/>
      <c r="BL88" s="1818"/>
      <c r="BM88" s="1818"/>
      <c r="BN88" s="1818"/>
      <c r="BO88" s="1818"/>
      <c r="BP88" s="1818"/>
      <c r="BQ88" s="1818"/>
      <c r="BR88" s="1819"/>
    </row>
    <row r="89" spans="1:70" ht="8.25" customHeight="1">
      <c r="A89" s="67"/>
      <c r="B89" s="67"/>
      <c r="C89" s="1816"/>
      <c r="D89" s="1817"/>
      <c r="E89" s="1818"/>
      <c r="F89" s="1818"/>
      <c r="G89" s="1818"/>
      <c r="H89" s="1818"/>
      <c r="I89" s="1818"/>
      <c r="J89" s="1818"/>
      <c r="K89" s="1818"/>
      <c r="L89" s="1818"/>
      <c r="M89" s="1818"/>
      <c r="N89" s="1818"/>
      <c r="O89" s="1818"/>
      <c r="P89" s="1818"/>
      <c r="Q89" s="1818"/>
      <c r="R89" s="1818"/>
      <c r="S89" s="1818"/>
      <c r="T89" s="1818"/>
      <c r="U89" s="1818"/>
      <c r="V89" s="1818"/>
      <c r="W89" s="1818"/>
      <c r="X89" s="1818"/>
      <c r="Y89" s="1818"/>
      <c r="Z89" s="1818"/>
      <c r="AA89" s="1818"/>
      <c r="AB89" s="1818"/>
      <c r="AC89" s="1818"/>
      <c r="AD89" s="1818"/>
      <c r="AE89" s="1818"/>
      <c r="AF89" s="1818"/>
      <c r="AG89" s="1818"/>
      <c r="AH89" s="1818"/>
      <c r="AI89" s="1818"/>
      <c r="AJ89" s="1818"/>
      <c r="AK89" s="1818"/>
      <c r="AL89" s="1818"/>
      <c r="AM89" s="1818"/>
      <c r="AN89" s="1818"/>
      <c r="AO89" s="1818"/>
      <c r="AP89" s="1818"/>
      <c r="AQ89" s="1818"/>
      <c r="AR89" s="1818"/>
      <c r="AS89" s="1818"/>
      <c r="AT89" s="1818"/>
      <c r="AU89" s="1818"/>
      <c r="AV89" s="1818"/>
      <c r="AW89" s="1818"/>
      <c r="AX89" s="1818"/>
      <c r="AY89" s="1818"/>
      <c r="AZ89" s="1818"/>
      <c r="BA89" s="1818"/>
      <c r="BB89" s="1818"/>
      <c r="BC89" s="1818"/>
      <c r="BD89" s="1818"/>
      <c r="BE89" s="1818"/>
      <c r="BF89" s="1818"/>
      <c r="BG89" s="1818"/>
      <c r="BH89" s="1818"/>
      <c r="BI89" s="1818"/>
      <c r="BJ89" s="1818"/>
      <c r="BK89" s="1818"/>
      <c r="BL89" s="1818"/>
      <c r="BM89" s="1818"/>
      <c r="BN89" s="1818"/>
      <c r="BO89" s="1818"/>
      <c r="BP89" s="1818"/>
      <c r="BQ89" s="1818"/>
      <c r="BR89" s="1819"/>
    </row>
    <row r="90" spans="1:70" ht="8.25" customHeight="1">
      <c r="A90" s="67"/>
      <c r="B90" s="67"/>
      <c r="C90" s="1816"/>
      <c r="D90" s="1817"/>
      <c r="E90" s="1818"/>
      <c r="F90" s="1818"/>
      <c r="G90" s="1818"/>
      <c r="H90" s="1818"/>
      <c r="I90" s="1818"/>
      <c r="J90" s="1818"/>
      <c r="K90" s="1818"/>
      <c r="L90" s="1818"/>
      <c r="M90" s="1818"/>
      <c r="N90" s="1818"/>
      <c r="O90" s="1818"/>
      <c r="P90" s="1818"/>
      <c r="Q90" s="1818"/>
      <c r="R90" s="1818"/>
      <c r="S90" s="1818"/>
      <c r="T90" s="1818"/>
      <c r="U90" s="1818"/>
      <c r="V90" s="1818"/>
      <c r="W90" s="1818"/>
      <c r="X90" s="1818"/>
      <c r="Y90" s="1818"/>
      <c r="Z90" s="1818"/>
      <c r="AA90" s="1818"/>
      <c r="AB90" s="1818"/>
      <c r="AC90" s="1818"/>
      <c r="AD90" s="1818"/>
      <c r="AE90" s="1818"/>
      <c r="AF90" s="1818"/>
      <c r="AG90" s="1818"/>
      <c r="AH90" s="1818"/>
      <c r="AI90" s="1818"/>
      <c r="AJ90" s="1818"/>
      <c r="AK90" s="1818"/>
      <c r="AL90" s="1818"/>
      <c r="AM90" s="1818"/>
      <c r="AN90" s="1818"/>
      <c r="AO90" s="1818"/>
      <c r="AP90" s="1818"/>
      <c r="AQ90" s="1818"/>
      <c r="AR90" s="1818"/>
      <c r="AS90" s="1818"/>
      <c r="AT90" s="1818"/>
      <c r="AU90" s="1818"/>
      <c r="AV90" s="1818"/>
      <c r="AW90" s="1818"/>
      <c r="AX90" s="1818"/>
      <c r="AY90" s="1818"/>
      <c r="AZ90" s="1818"/>
      <c r="BA90" s="1818"/>
      <c r="BB90" s="1818"/>
      <c r="BC90" s="1818"/>
      <c r="BD90" s="1818"/>
      <c r="BE90" s="1818"/>
      <c r="BF90" s="1818"/>
      <c r="BG90" s="1818"/>
      <c r="BH90" s="1818"/>
      <c r="BI90" s="1818"/>
      <c r="BJ90" s="1818"/>
      <c r="BK90" s="1818"/>
      <c r="BL90" s="1818"/>
      <c r="BM90" s="1818"/>
      <c r="BN90" s="1818"/>
      <c r="BO90" s="1818"/>
      <c r="BP90" s="1818"/>
      <c r="BQ90" s="1818"/>
      <c r="BR90" s="1819"/>
    </row>
    <row r="91" spans="1:70" ht="8.25" customHeight="1">
      <c r="A91" s="67"/>
      <c r="B91" s="67"/>
      <c r="C91" s="165"/>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7"/>
    </row>
    <row r="92" spans="1:70" ht="8.25" customHeight="1">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row>
    <row r="93" spans="1:70" ht="8.25" customHeight="1">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row>
    <row r="94" spans="1:70" ht="8.2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row>
    <row r="95" spans="1:70" ht="8.25" customHeight="1">
      <c r="A95" s="1827" t="s">
        <v>404</v>
      </c>
      <c r="B95" s="1827"/>
      <c r="C95" s="1827"/>
      <c r="D95" s="1827"/>
      <c r="E95" s="1827"/>
      <c r="F95" s="1827"/>
      <c r="G95" s="1827"/>
      <c r="H95" s="1827"/>
      <c r="I95" s="1827"/>
      <c r="J95" s="1827"/>
      <c r="K95" s="1827"/>
      <c r="L95" s="1827"/>
      <c r="M95" s="1827"/>
      <c r="N95" s="1827"/>
      <c r="O95" s="1827"/>
      <c r="P95" s="1827"/>
      <c r="Q95" s="1827"/>
      <c r="R95" s="1827"/>
      <c r="S95" s="1827"/>
      <c r="T95" s="1827"/>
      <c r="U95" s="1827"/>
      <c r="V95" s="1827"/>
      <c r="W95" s="1827"/>
      <c r="X95" s="1827"/>
      <c r="Y95" s="1827"/>
      <c r="Z95" s="1827"/>
      <c r="AA95" s="1827"/>
      <c r="AB95" s="1827"/>
      <c r="AC95" s="1827"/>
      <c r="AD95" s="1827"/>
      <c r="AE95" s="1827"/>
      <c r="AF95" s="1827"/>
      <c r="AG95" s="1827"/>
      <c r="AH95" s="1827"/>
      <c r="AI95" s="1827"/>
      <c r="AJ95" s="1827"/>
      <c r="AK95" s="1827"/>
      <c r="AL95" s="1827"/>
      <c r="AM95" s="1827"/>
      <c r="AN95" s="1827"/>
      <c r="AO95" s="1827"/>
      <c r="AP95" s="1827"/>
      <c r="AQ95" s="1827"/>
      <c r="AR95" s="1827"/>
      <c r="AS95" s="1827"/>
      <c r="AT95" s="1827"/>
      <c r="AU95" s="1827"/>
      <c r="AV95" s="1827"/>
      <c r="AW95" s="1827"/>
      <c r="AX95" s="1827"/>
      <c r="AY95" s="1827"/>
      <c r="AZ95" s="1827"/>
      <c r="BA95" s="1827"/>
      <c r="BB95" s="1827"/>
      <c r="BC95" s="1827"/>
      <c r="BD95" s="1827"/>
      <c r="BE95" s="1827"/>
      <c r="BF95" s="1827"/>
      <c r="BG95" s="1827"/>
      <c r="BH95" s="1827"/>
      <c r="BI95" s="1827"/>
      <c r="BJ95" s="1827"/>
      <c r="BK95" s="1827"/>
      <c r="BL95" s="1827"/>
      <c r="BM95" s="1827"/>
      <c r="BN95" s="1827"/>
      <c r="BO95" s="1827"/>
      <c r="BP95" s="1827"/>
      <c r="BQ95" s="1827"/>
      <c r="BR95" s="1827"/>
    </row>
    <row r="96" spans="1:70" ht="8.25" customHeight="1">
      <c r="A96" s="1828"/>
      <c r="B96" s="1828"/>
      <c r="C96" s="1828"/>
      <c r="D96" s="1828"/>
      <c r="E96" s="1828"/>
      <c r="F96" s="1828"/>
      <c r="G96" s="1828"/>
      <c r="H96" s="1828"/>
      <c r="I96" s="1828"/>
      <c r="J96" s="1828"/>
      <c r="K96" s="1828"/>
      <c r="L96" s="1828"/>
      <c r="M96" s="1828"/>
      <c r="N96" s="1828"/>
      <c r="O96" s="1828"/>
      <c r="P96" s="1828"/>
      <c r="Q96" s="1828"/>
      <c r="R96" s="1828"/>
      <c r="S96" s="1828"/>
      <c r="T96" s="1828"/>
      <c r="U96" s="1828"/>
      <c r="V96" s="1828"/>
      <c r="W96" s="1828"/>
      <c r="X96" s="1828"/>
      <c r="Y96" s="1828"/>
      <c r="Z96" s="1828"/>
      <c r="AA96" s="1828"/>
      <c r="AB96" s="1828"/>
      <c r="AC96" s="1828"/>
      <c r="AD96" s="1828"/>
      <c r="AE96" s="1828"/>
      <c r="AF96" s="1828"/>
      <c r="AG96" s="1828"/>
      <c r="AH96" s="1828"/>
      <c r="AI96" s="1828"/>
      <c r="AJ96" s="1828"/>
      <c r="AK96" s="1828"/>
      <c r="AL96" s="1828"/>
      <c r="AM96" s="1828"/>
      <c r="AN96" s="1828"/>
      <c r="AO96" s="1828"/>
      <c r="AP96" s="1828"/>
      <c r="AQ96" s="1828"/>
      <c r="AR96" s="1828"/>
      <c r="AS96" s="1828"/>
      <c r="AT96" s="1828"/>
      <c r="AU96" s="1828"/>
      <c r="AV96" s="1828"/>
      <c r="AW96" s="1828"/>
      <c r="AX96" s="1828"/>
      <c r="AY96" s="1828"/>
      <c r="AZ96" s="1828"/>
      <c r="BA96" s="1828"/>
      <c r="BB96" s="1828"/>
      <c r="BC96" s="1828"/>
      <c r="BD96" s="1828"/>
      <c r="BE96" s="1828"/>
      <c r="BF96" s="1828"/>
      <c r="BG96" s="1828"/>
      <c r="BH96" s="1828"/>
      <c r="BI96" s="1828"/>
      <c r="BJ96" s="1828"/>
      <c r="BK96" s="1828"/>
      <c r="BL96" s="1828"/>
      <c r="BM96" s="1828"/>
      <c r="BN96" s="1828"/>
      <c r="BO96" s="1828"/>
      <c r="BP96" s="1828"/>
      <c r="BQ96" s="1828"/>
      <c r="BR96" s="1828"/>
    </row>
    <row r="97" spans="1:70" ht="8.25" customHeight="1">
      <c r="A97" s="1833" t="s">
        <v>430</v>
      </c>
      <c r="B97" s="1833"/>
      <c r="C97" s="1833"/>
      <c r="D97" s="1833"/>
      <c r="E97" s="1833"/>
      <c r="F97" s="1833"/>
      <c r="G97" s="1833"/>
      <c r="H97" s="1833"/>
      <c r="I97" s="1833"/>
      <c r="J97" s="1833"/>
      <c r="K97" s="1833"/>
      <c r="L97" s="1833"/>
      <c r="M97" s="1833"/>
      <c r="N97" s="1833"/>
      <c r="O97" s="1833"/>
      <c r="P97" s="1833"/>
      <c r="Q97" s="1833"/>
      <c r="R97" s="1833"/>
      <c r="S97" s="1833"/>
      <c r="T97" s="1833"/>
      <c r="U97" s="1833"/>
      <c r="V97" s="1833"/>
      <c r="W97" s="1833"/>
      <c r="X97" s="1833"/>
      <c r="Y97" s="1833"/>
      <c r="Z97" s="1833"/>
      <c r="AA97" s="1833"/>
      <c r="AB97" s="1833"/>
      <c r="AC97" s="1833"/>
      <c r="AD97" s="1833"/>
      <c r="AE97" s="1833"/>
      <c r="AF97" s="1833"/>
      <c r="AG97" s="1833"/>
      <c r="AH97" s="1833"/>
      <c r="AI97" s="1833"/>
      <c r="AJ97" s="1833"/>
      <c r="AK97" s="1833"/>
      <c r="AL97" s="1833"/>
      <c r="AM97" s="1833"/>
      <c r="AN97" s="1833"/>
      <c r="AO97" s="1833"/>
      <c r="AP97" s="1833"/>
      <c r="AQ97" s="1833"/>
      <c r="AR97" s="1833"/>
      <c r="AS97" s="1833"/>
      <c r="AT97" s="1833"/>
      <c r="AU97" s="1833"/>
      <c r="AV97" s="1833"/>
      <c r="AW97" s="1833"/>
      <c r="AX97" s="1833"/>
      <c r="AY97" s="1833"/>
      <c r="AZ97" s="1833"/>
      <c r="BA97" s="1833"/>
      <c r="BB97" s="1833"/>
      <c r="BC97" s="1833"/>
      <c r="BD97" s="1833"/>
      <c r="BE97" s="1833"/>
      <c r="BF97" s="1833"/>
      <c r="BG97" s="1833"/>
      <c r="BH97" s="1833"/>
      <c r="BI97" s="1833"/>
      <c r="BJ97" s="1833"/>
      <c r="BK97" s="1833"/>
      <c r="BL97" s="1833"/>
      <c r="BM97" s="1833"/>
      <c r="BN97" s="1833"/>
      <c r="BO97" s="1833"/>
      <c r="BP97" s="1833"/>
      <c r="BQ97" s="1833"/>
      <c r="BR97" s="1833"/>
    </row>
    <row r="98" spans="1:70" ht="8.25" customHeight="1">
      <c r="A98" s="1829"/>
      <c r="B98" s="1829"/>
      <c r="C98" s="1829"/>
      <c r="D98" s="1829"/>
      <c r="E98" s="1829"/>
      <c r="F98" s="1829"/>
      <c r="G98" s="1829"/>
      <c r="H98" s="1829"/>
      <c r="I98" s="1829"/>
      <c r="J98" s="1829"/>
      <c r="K98" s="1829"/>
      <c r="L98" s="1829"/>
      <c r="M98" s="1829"/>
      <c r="N98" s="1829"/>
      <c r="O98" s="1829"/>
      <c r="P98" s="1829"/>
      <c r="Q98" s="1829"/>
      <c r="R98" s="1829"/>
      <c r="S98" s="1829"/>
      <c r="T98" s="1829"/>
      <c r="U98" s="1829"/>
      <c r="V98" s="1829"/>
      <c r="W98" s="1829"/>
      <c r="X98" s="1829"/>
      <c r="Y98" s="1829"/>
      <c r="Z98" s="1829"/>
      <c r="AA98" s="1829"/>
      <c r="AB98" s="1829"/>
      <c r="AC98" s="1829"/>
      <c r="AD98" s="1829"/>
      <c r="AE98" s="1829"/>
      <c r="AF98" s="1829"/>
      <c r="AG98" s="1829"/>
      <c r="AH98" s="1829"/>
      <c r="AI98" s="1829"/>
      <c r="AJ98" s="1829"/>
      <c r="AK98" s="1829"/>
      <c r="AL98" s="1829"/>
      <c r="AM98" s="1829"/>
      <c r="AN98" s="1829"/>
      <c r="AO98" s="1829"/>
      <c r="AP98" s="1829"/>
      <c r="AQ98" s="1829"/>
      <c r="AR98" s="1829"/>
      <c r="AS98" s="1829"/>
      <c r="AT98" s="1829"/>
      <c r="AU98" s="1829"/>
      <c r="AV98" s="1829"/>
      <c r="AW98" s="1829"/>
      <c r="AX98" s="1829"/>
      <c r="AY98" s="1829"/>
      <c r="AZ98" s="1829"/>
      <c r="BA98" s="1829"/>
      <c r="BB98" s="1829"/>
      <c r="BC98" s="1829"/>
      <c r="BD98" s="1829"/>
      <c r="BE98" s="1829"/>
      <c r="BF98" s="1829"/>
      <c r="BG98" s="1829"/>
      <c r="BH98" s="1829"/>
      <c r="BI98" s="1829"/>
      <c r="BJ98" s="1829"/>
      <c r="BK98" s="1829"/>
      <c r="BL98" s="1829"/>
      <c r="BM98" s="1829"/>
      <c r="BN98" s="1829"/>
      <c r="BO98" s="1829"/>
      <c r="BP98" s="1829"/>
      <c r="BQ98" s="1829"/>
      <c r="BR98" s="1829"/>
    </row>
    <row r="99" spans="1:70" ht="8.25" customHeight="1">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row>
    <row r="100" spans="1:70" ht="8.25" customHeight="1">
      <c r="A100" s="1825" t="s">
        <v>334</v>
      </c>
      <c r="B100" s="1825"/>
      <c r="C100" s="1824" t="s">
        <v>431</v>
      </c>
      <c r="D100" s="1824"/>
      <c r="E100" s="1824"/>
      <c r="F100" s="1824"/>
      <c r="G100" s="1824"/>
      <c r="H100" s="1824"/>
      <c r="I100" s="1824"/>
      <c r="J100" s="1824"/>
      <c r="K100" s="1824"/>
      <c r="L100" s="1824"/>
      <c r="M100" s="1824"/>
      <c r="N100" s="1824"/>
      <c r="O100" s="1824"/>
      <c r="P100" s="1824"/>
      <c r="Q100" s="1824"/>
      <c r="R100" s="1824"/>
      <c r="S100" s="1824"/>
      <c r="T100" s="1824"/>
      <c r="U100" s="1824"/>
      <c r="V100" s="1824"/>
      <c r="W100" s="1824"/>
      <c r="X100" s="1824"/>
      <c r="Y100" s="1824"/>
      <c r="Z100" s="1824"/>
      <c r="AA100" s="1824"/>
      <c r="AB100" s="1824"/>
      <c r="AC100" s="1824"/>
      <c r="AD100" s="1824"/>
      <c r="AE100" s="1824"/>
      <c r="AF100" s="1824"/>
      <c r="AG100" s="1824"/>
      <c r="AH100" s="1824"/>
      <c r="AI100" s="1824"/>
      <c r="AJ100" s="1824"/>
      <c r="AK100" s="1824"/>
      <c r="AL100" s="1824"/>
      <c r="AM100" s="1824"/>
      <c r="AN100" s="1824"/>
      <c r="AO100" s="1824"/>
      <c r="AP100" s="1824"/>
      <c r="AQ100" s="1824"/>
      <c r="AR100" s="1824"/>
      <c r="AS100" s="1824"/>
      <c r="AT100" s="1824"/>
      <c r="AU100" s="1824"/>
      <c r="AV100" s="1824"/>
      <c r="AW100" s="1824"/>
      <c r="AX100" s="1824"/>
      <c r="AY100" s="1824"/>
      <c r="AZ100" s="1824"/>
      <c r="BA100" s="1824"/>
      <c r="BB100" s="1824"/>
      <c r="BC100" s="1824"/>
      <c r="BD100" s="1824"/>
      <c r="BE100" s="1824"/>
      <c r="BF100" s="1824"/>
      <c r="BG100" s="1824"/>
      <c r="BH100" s="1824"/>
      <c r="BI100" s="1824"/>
      <c r="BJ100" s="1824"/>
      <c r="BK100" s="1824"/>
      <c r="BL100" s="1824"/>
      <c r="BM100" s="1824"/>
      <c r="BN100" s="1824"/>
      <c r="BO100" s="1824"/>
      <c r="BP100" s="1824"/>
      <c r="BQ100" s="1824"/>
      <c r="BR100" s="1824"/>
    </row>
    <row r="101" spans="1:70" ht="8.25" customHeight="1">
      <c r="A101" s="1825"/>
      <c r="B101" s="1825"/>
      <c r="C101" s="1824"/>
      <c r="D101" s="1824"/>
      <c r="E101" s="1824"/>
      <c r="F101" s="1824"/>
      <c r="G101" s="1824"/>
      <c r="H101" s="1824"/>
      <c r="I101" s="1824"/>
      <c r="J101" s="1824"/>
      <c r="K101" s="1824"/>
      <c r="L101" s="1824"/>
      <c r="M101" s="1824"/>
      <c r="N101" s="1824"/>
      <c r="O101" s="1824"/>
      <c r="P101" s="1824"/>
      <c r="Q101" s="1824"/>
      <c r="R101" s="1824"/>
      <c r="S101" s="1824"/>
      <c r="T101" s="1824"/>
      <c r="U101" s="1824"/>
      <c r="V101" s="1824"/>
      <c r="W101" s="1824"/>
      <c r="X101" s="1824"/>
      <c r="Y101" s="1824"/>
      <c r="Z101" s="1824"/>
      <c r="AA101" s="1824"/>
      <c r="AB101" s="1824"/>
      <c r="AC101" s="1824"/>
      <c r="AD101" s="1824"/>
      <c r="AE101" s="1824"/>
      <c r="AF101" s="1824"/>
      <c r="AG101" s="1824"/>
      <c r="AH101" s="1824"/>
      <c r="AI101" s="1824"/>
      <c r="AJ101" s="1824"/>
      <c r="AK101" s="1824"/>
      <c r="AL101" s="1824"/>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c r="BG101" s="1824"/>
      <c r="BH101" s="1824"/>
      <c r="BI101" s="1824"/>
      <c r="BJ101" s="1824"/>
      <c r="BK101" s="1824"/>
      <c r="BL101" s="1824"/>
      <c r="BM101" s="1824"/>
      <c r="BN101" s="1824"/>
      <c r="BO101" s="1824"/>
      <c r="BP101" s="1824"/>
      <c r="BQ101" s="1824"/>
      <c r="BR101" s="1824"/>
    </row>
    <row r="102" spans="1:70" ht="8.25" customHeight="1">
      <c r="A102" s="158"/>
      <c r="B102" s="158"/>
      <c r="C102" s="1824" t="s">
        <v>597</v>
      </c>
      <c r="D102" s="1824"/>
      <c r="E102" s="1824"/>
      <c r="F102" s="1824"/>
      <c r="G102" s="1824"/>
      <c r="H102" s="1824"/>
      <c r="I102" s="1824"/>
      <c r="J102" s="1824"/>
      <c r="K102" s="1824"/>
      <c r="L102" s="1824"/>
      <c r="M102" s="1824"/>
      <c r="N102" s="1824"/>
      <c r="O102" s="1824"/>
      <c r="P102" s="1824"/>
      <c r="Q102" s="1824"/>
      <c r="R102" s="1824"/>
      <c r="S102" s="1824"/>
      <c r="T102" s="1824"/>
      <c r="U102" s="1824"/>
      <c r="V102" s="1824"/>
      <c r="W102" s="1824"/>
      <c r="X102" s="1824"/>
      <c r="Y102" s="1824"/>
      <c r="Z102" s="1824"/>
      <c r="AA102" s="1824"/>
      <c r="AB102" s="1824"/>
      <c r="AC102" s="1824"/>
      <c r="AD102" s="1824"/>
      <c r="AE102" s="1824"/>
      <c r="AF102" s="1824"/>
      <c r="AG102" s="1824"/>
      <c r="AH102" s="1824"/>
      <c r="AI102" s="1824"/>
      <c r="AJ102" s="1824"/>
      <c r="AK102" s="1824"/>
      <c r="AL102" s="1824"/>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c r="BG102" s="1824"/>
      <c r="BH102" s="1824"/>
      <c r="BI102" s="1824"/>
      <c r="BJ102" s="1824"/>
      <c r="BK102" s="1824"/>
      <c r="BL102" s="1824"/>
      <c r="BM102" s="1824"/>
      <c r="BN102" s="1824"/>
      <c r="BO102" s="1824"/>
      <c r="BP102" s="1824"/>
      <c r="BQ102" s="1824"/>
      <c r="BR102" s="1824"/>
    </row>
    <row r="103" spans="1:70" ht="8.25" customHeight="1">
      <c r="A103" s="158"/>
      <c r="B103" s="158"/>
      <c r="C103" s="1824"/>
      <c r="D103" s="1824"/>
      <c r="E103" s="1824"/>
      <c r="F103" s="1824"/>
      <c r="G103" s="1824"/>
      <c r="H103" s="1824"/>
      <c r="I103" s="1824"/>
      <c r="J103" s="1824"/>
      <c r="K103" s="1824"/>
      <c r="L103" s="1824"/>
      <c r="M103" s="1824"/>
      <c r="N103" s="1824"/>
      <c r="O103" s="1824"/>
      <c r="P103" s="1824"/>
      <c r="Q103" s="1824"/>
      <c r="R103" s="1824"/>
      <c r="S103" s="1824"/>
      <c r="T103" s="1824"/>
      <c r="U103" s="1824"/>
      <c r="V103" s="1824"/>
      <c r="W103" s="1824"/>
      <c r="X103" s="1824"/>
      <c r="Y103" s="1824"/>
      <c r="Z103" s="1824"/>
      <c r="AA103" s="1824"/>
      <c r="AB103" s="1824"/>
      <c r="AC103" s="1824"/>
      <c r="AD103" s="1824"/>
      <c r="AE103" s="1824"/>
      <c r="AF103" s="1824"/>
      <c r="AG103" s="1824"/>
      <c r="AH103" s="1824"/>
      <c r="AI103" s="1824"/>
      <c r="AJ103" s="1824"/>
      <c r="AK103" s="1824"/>
      <c r="AL103" s="1824"/>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c r="BG103" s="1824"/>
      <c r="BH103" s="1824"/>
      <c r="BI103" s="1824"/>
      <c r="BJ103" s="1824"/>
      <c r="BK103" s="1824"/>
      <c r="BL103" s="1824"/>
      <c r="BM103" s="1824"/>
      <c r="BN103" s="1824"/>
      <c r="BO103" s="1824"/>
      <c r="BP103" s="1824"/>
      <c r="BQ103" s="1824"/>
      <c r="BR103" s="1824"/>
    </row>
    <row r="104" spans="1:70" ht="8.25" customHeight="1">
      <c r="A104" s="67"/>
      <c r="B104" s="67"/>
      <c r="C104" s="1818" t="s">
        <v>432</v>
      </c>
      <c r="D104" s="1818"/>
      <c r="E104" s="1818"/>
      <c r="F104" s="1818"/>
      <c r="G104" s="1818"/>
      <c r="H104" s="1818"/>
      <c r="I104" s="1818"/>
      <c r="J104" s="1818"/>
      <c r="K104" s="1818"/>
      <c r="L104" s="1818"/>
      <c r="M104" s="1818"/>
      <c r="N104" s="1818"/>
      <c r="O104" s="1818"/>
      <c r="P104" s="1818"/>
      <c r="Q104" s="1818"/>
      <c r="R104" s="1818"/>
      <c r="S104" s="1818"/>
      <c r="T104" s="1818"/>
      <c r="U104" s="1818"/>
      <c r="V104" s="1818"/>
      <c r="W104" s="1818"/>
      <c r="X104" s="1818"/>
      <c r="Y104" s="1818"/>
      <c r="Z104" s="1818"/>
      <c r="AA104" s="1818"/>
      <c r="AB104" s="1818"/>
      <c r="AC104" s="1818"/>
      <c r="AD104" s="1818"/>
      <c r="AE104" s="1818"/>
      <c r="AF104" s="1818"/>
      <c r="AG104" s="1818"/>
      <c r="AH104" s="1818"/>
      <c r="AI104" s="1818"/>
      <c r="AJ104" s="1818"/>
      <c r="AK104" s="1818"/>
      <c r="AL104" s="1818"/>
      <c r="AM104" s="1818"/>
      <c r="AN104" s="1818"/>
      <c r="AO104" s="1818"/>
      <c r="AP104" s="1818"/>
      <c r="AQ104" s="1818"/>
      <c r="AR104" s="1818"/>
      <c r="AS104" s="1818"/>
      <c r="AT104" s="1818"/>
      <c r="AU104" s="1818"/>
      <c r="AV104" s="1818"/>
      <c r="AW104" s="1818"/>
      <c r="AX104" s="1818"/>
      <c r="AY104" s="1818"/>
      <c r="AZ104" s="1818"/>
      <c r="BA104" s="1818"/>
      <c r="BB104" s="1818"/>
      <c r="BC104" s="1818"/>
      <c r="BD104" s="1818"/>
      <c r="BE104" s="1818"/>
      <c r="BF104" s="1818"/>
      <c r="BG104" s="1818"/>
      <c r="BH104" s="1818"/>
      <c r="BI104" s="1818"/>
      <c r="BJ104" s="1818"/>
      <c r="BK104" s="1818"/>
      <c r="BL104" s="1818"/>
      <c r="BM104" s="1818"/>
      <c r="BN104" s="1818"/>
      <c r="BO104" s="1818"/>
      <c r="BP104" s="1818"/>
      <c r="BQ104" s="1818"/>
      <c r="BR104" s="1818"/>
    </row>
    <row r="105" spans="1:70" ht="8.25" customHeight="1">
      <c r="A105" s="67"/>
      <c r="B105" s="67"/>
      <c r="C105" s="1818"/>
      <c r="D105" s="1818"/>
      <c r="E105" s="1818"/>
      <c r="F105" s="1818"/>
      <c r="G105" s="1818"/>
      <c r="H105" s="1818"/>
      <c r="I105" s="1818"/>
      <c r="J105" s="1818"/>
      <c r="K105" s="1818"/>
      <c r="L105" s="1818"/>
      <c r="M105" s="1818"/>
      <c r="N105" s="1818"/>
      <c r="O105" s="1818"/>
      <c r="P105" s="1818"/>
      <c r="Q105" s="1818"/>
      <c r="R105" s="1818"/>
      <c r="S105" s="1818"/>
      <c r="T105" s="1818"/>
      <c r="U105" s="1818"/>
      <c r="V105" s="1818"/>
      <c r="W105" s="1818"/>
      <c r="X105" s="1818"/>
      <c r="Y105" s="1818"/>
      <c r="Z105" s="1818"/>
      <c r="AA105" s="1818"/>
      <c r="AB105" s="1818"/>
      <c r="AC105" s="1818"/>
      <c r="AD105" s="1818"/>
      <c r="AE105" s="1818"/>
      <c r="AF105" s="1818"/>
      <c r="AG105" s="1818"/>
      <c r="AH105" s="1818"/>
      <c r="AI105" s="1818"/>
      <c r="AJ105" s="1818"/>
      <c r="AK105" s="1818"/>
      <c r="AL105" s="1818"/>
      <c r="AM105" s="1818"/>
      <c r="AN105" s="1818"/>
      <c r="AO105" s="1818"/>
      <c r="AP105" s="1818"/>
      <c r="AQ105" s="1818"/>
      <c r="AR105" s="1818"/>
      <c r="AS105" s="1818"/>
      <c r="AT105" s="1818"/>
      <c r="AU105" s="1818"/>
      <c r="AV105" s="1818"/>
      <c r="AW105" s="1818"/>
      <c r="AX105" s="1818"/>
      <c r="AY105" s="1818"/>
      <c r="AZ105" s="1818"/>
      <c r="BA105" s="1818"/>
      <c r="BB105" s="1818"/>
      <c r="BC105" s="1818"/>
      <c r="BD105" s="1818"/>
      <c r="BE105" s="1818"/>
      <c r="BF105" s="1818"/>
      <c r="BG105" s="1818"/>
      <c r="BH105" s="1818"/>
      <c r="BI105" s="1818"/>
      <c r="BJ105" s="1818"/>
      <c r="BK105" s="1818"/>
      <c r="BL105" s="1818"/>
      <c r="BM105" s="1818"/>
      <c r="BN105" s="1818"/>
      <c r="BO105" s="1818"/>
      <c r="BP105" s="1818"/>
      <c r="BQ105" s="1818"/>
      <c r="BR105" s="1818"/>
    </row>
    <row r="106" spans="1:70" ht="8.25" customHeight="1">
      <c r="A106" s="67"/>
      <c r="B106" s="67"/>
      <c r="C106" s="1818"/>
      <c r="D106" s="1818"/>
      <c r="E106" s="1818"/>
      <c r="F106" s="1818"/>
      <c r="G106" s="1818"/>
      <c r="H106" s="1818"/>
      <c r="I106" s="1818"/>
      <c r="J106" s="1818"/>
      <c r="K106" s="1818"/>
      <c r="L106" s="1818"/>
      <c r="M106" s="1818"/>
      <c r="N106" s="1818"/>
      <c r="O106" s="1818"/>
      <c r="P106" s="1818"/>
      <c r="Q106" s="1818"/>
      <c r="R106" s="1818"/>
      <c r="S106" s="1818"/>
      <c r="T106" s="1818"/>
      <c r="U106" s="1818"/>
      <c r="V106" s="1818"/>
      <c r="W106" s="1818"/>
      <c r="X106" s="1818"/>
      <c r="Y106" s="1818"/>
      <c r="Z106" s="1818"/>
      <c r="AA106" s="1818"/>
      <c r="AB106" s="1818"/>
      <c r="AC106" s="1818"/>
      <c r="AD106" s="1818"/>
      <c r="AE106" s="1818"/>
      <c r="AF106" s="1818"/>
      <c r="AG106" s="1818"/>
      <c r="AH106" s="1818"/>
      <c r="AI106" s="1818"/>
      <c r="AJ106" s="1818"/>
      <c r="AK106" s="1818"/>
      <c r="AL106" s="1818"/>
      <c r="AM106" s="1818"/>
      <c r="AN106" s="1818"/>
      <c r="AO106" s="1818"/>
      <c r="AP106" s="1818"/>
      <c r="AQ106" s="1818"/>
      <c r="AR106" s="1818"/>
      <c r="AS106" s="1818"/>
      <c r="AT106" s="1818"/>
      <c r="AU106" s="1818"/>
      <c r="AV106" s="1818"/>
      <c r="AW106" s="1818"/>
      <c r="AX106" s="1818"/>
      <c r="AY106" s="1818"/>
      <c r="AZ106" s="1818"/>
      <c r="BA106" s="1818"/>
      <c r="BB106" s="1818"/>
      <c r="BC106" s="1818"/>
      <c r="BD106" s="1818"/>
      <c r="BE106" s="1818"/>
      <c r="BF106" s="1818"/>
      <c r="BG106" s="1818"/>
      <c r="BH106" s="1818"/>
      <c r="BI106" s="1818"/>
      <c r="BJ106" s="1818"/>
      <c r="BK106" s="1818"/>
      <c r="BL106" s="1818"/>
      <c r="BM106" s="1818"/>
      <c r="BN106" s="1818"/>
      <c r="BO106" s="1818"/>
      <c r="BP106" s="1818"/>
      <c r="BQ106" s="1818"/>
      <c r="BR106" s="1818"/>
    </row>
    <row r="107" spans="1:70" ht="8.25" customHeight="1">
      <c r="A107" s="67"/>
      <c r="B107" s="67"/>
      <c r="C107" s="1818"/>
      <c r="D107" s="1818"/>
      <c r="E107" s="1818"/>
      <c r="F107" s="1818"/>
      <c r="G107" s="1818"/>
      <c r="H107" s="1818"/>
      <c r="I107" s="1818"/>
      <c r="J107" s="1818"/>
      <c r="K107" s="1818"/>
      <c r="L107" s="1818"/>
      <c r="M107" s="1818"/>
      <c r="N107" s="1818"/>
      <c r="O107" s="1818"/>
      <c r="P107" s="1818"/>
      <c r="Q107" s="1818"/>
      <c r="R107" s="1818"/>
      <c r="S107" s="1818"/>
      <c r="T107" s="1818"/>
      <c r="U107" s="1818"/>
      <c r="V107" s="1818"/>
      <c r="W107" s="1818"/>
      <c r="X107" s="1818"/>
      <c r="Y107" s="1818"/>
      <c r="Z107" s="1818"/>
      <c r="AA107" s="1818"/>
      <c r="AB107" s="1818"/>
      <c r="AC107" s="1818"/>
      <c r="AD107" s="1818"/>
      <c r="AE107" s="1818"/>
      <c r="AF107" s="1818"/>
      <c r="AG107" s="1818"/>
      <c r="AH107" s="1818"/>
      <c r="AI107" s="1818"/>
      <c r="AJ107" s="1818"/>
      <c r="AK107" s="1818"/>
      <c r="AL107" s="1818"/>
      <c r="AM107" s="1818"/>
      <c r="AN107" s="1818"/>
      <c r="AO107" s="1818"/>
      <c r="AP107" s="1818"/>
      <c r="AQ107" s="1818"/>
      <c r="AR107" s="1818"/>
      <c r="AS107" s="1818"/>
      <c r="AT107" s="1818"/>
      <c r="AU107" s="1818"/>
      <c r="AV107" s="1818"/>
      <c r="AW107" s="1818"/>
      <c r="AX107" s="1818"/>
      <c r="AY107" s="1818"/>
      <c r="AZ107" s="1818"/>
      <c r="BA107" s="1818"/>
      <c r="BB107" s="1818"/>
      <c r="BC107" s="1818"/>
      <c r="BD107" s="1818"/>
      <c r="BE107" s="1818"/>
      <c r="BF107" s="1818"/>
      <c r="BG107" s="1818"/>
      <c r="BH107" s="1818"/>
      <c r="BI107" s="1818"/>
      <c r="BJ107" s="1818"/>
      <c r="BK107" s="1818"/>
      <c r="BL107" s="1818"/>
      <c r="BM107" s="1818"/>
      <c r="BN107" s="1818"/>
      <c r="BO107" s="1818"/>
      <c r="BP107" s="1818"/>
      <c r="BQ107" s="1818"/>
      <c r="BR107" s="1818"/>
    </row>
    <row r="108" spans="1:70" ht="8.25" customHeight="1">
      <c r="A108" s="67"/>
      <c r="B108" s="67"/>
      <c r="C108" s="1818"/>
      <c r="D108" s="1818"/>
      <c r="E108" s="1818"/>
      <c r="F108" s="1818"/>
      <c r="G108" s="1818"/>
      <c r="H108" s="1818"/>
      <c r="I108" s="1818"/>
      <c r="J108" s="1818"/>
      <c r="K108" s="1818"/>
      <c r="L108" s="1818"/>
      <c r="M108" s="1818"/>
      <c r="N108" s="1818"/>
      <c r="O108" s="1818"/>
      <c r="P108" s="1818"/>
      <c r="Q108" s="1818"/>
      <c r="R108" s="1818"/>
      <c r="S108" s="1818"/>
      <c r="T108" s="1818"/>
      <c r="U108" s="1818"/>
      <c r="V108" s="1818"/>
      <c r="W108" s="1818"/>
      <c r="X108" s="1818"/>
      <c r="Y108" s="1818"/>
      <c r="Z108" s="1818"/>
      <c r="AA108" s="1818"/>
      <c r="AB108" s="1818"/>
      <c r="AC108" s="1818"/>
      <c r="AD108" s="1818"/>
      <c r="AE108" s="1818"/>
      <c r="AF108" s="1818"/>
      <c r="AG108" s="1818"/>
      <c r="AH108" s="1818"/>
      <c r="AI108" s="1818"/>
      <c r="AJ108" s="1818"/>
      <c r="AK108" s="1818"/>
      <c r="AL108" s="1818"/>
      <c r="AM108" s="1818"/>
      <c r="AN108" s="1818"/>
      <c r="AO108" s="1818"/>
      <c r="AP108" s="1818"/>
      <c r="AQ108" s="1818"/>
      <c r="AR108" s="1818"/>
      <c r="AS108" s="1818"/>
      <c r="AT108" s="1818"/>
      <c r="AU108" s="1818"/>
      <c r="AV108" s="1818"/>
      <c r="AW108" s="1818"/>
      <c r="AX108" s="1818"/>
      <c r="AY108" s="1818"/>
      <c r="AZ108" s="1818"/>
      <c r="BA108" s="1818"/>
      <c r="BB108" s="1818"/>
      <c r="BC108" s="1818"/>
      <c r="BD108" s="1818"/>
      <c r="BE108" s="1818"/>
      <c r="BF108" s="1818"/>
      <c r="BG108" s="1818"/>
      <c r="BH108" s="1818"/>
      <c r="BI108" s="1818"/>
      <c r="BJ108" s="1818"/>
      <c r="BK108" s="1818"/>
      <c r="BL108" s="1818"/>
      <c r="BM108" s="1818"/>
      <c r="BN108" s="1818"/>
      <c r="BO108" s="1818"/>
      <c r="BP108" s="1818"/>
      <c r="BQ108" s="1818"/>
      <c r="BR108" s="1818"/>
    </row>
    <row r="109" spans="1:70" ht="8.25" customHeight="1">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row>
    <row r="110" spans="1:70" ht="8.25" customHeight="1">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row>
    <row r="111" spans="1:70" ht="8.25" customHeight="1">
      <c r="A111" s="1825" t="s">
        <v>335</v>
      </c>
      <c r="B111" s="1825"/>
      <c r="C111" s="1824" t="s">
        <v>398</v>
      </c>
      <c r="D111" s="1824"/>
      <c r="E111" s="1824"/>
      <c r="F111" s="1824"/>
      <c r="G111" s="1824"/>
      <c r="H111" s="1824"/>
      <c r="I111" s="1824"/>
      <c r="J111" s="1824"/>
      <c r="K111" s="1824"/>
      <c r="L111" s="1824"/>
      <c r="M111" s="1824"/>
      <c r="N111" s="1824"/>
      <c r="O111" s="1824"/>
      <c r="P111" s="1824"/>
      <c r="Q111" s="1824"/>
      <c r="R111" s="1824"/>
      <c r="S111" s="1824"/>
      <c r="T111" s="1824"/>
      <c r="U111" s="1824"/>
      <c r="V111" s="1824"/>
      <c r="W111" s="1824"/>
      <c r="X111" s="1824"/>
      <c r="Y111" s="1824"/>
      <c r="Z111" s="1824"/>
      <c r="AA111" s="1824"/>
      <c r="AB111" s="1824"/>
      <c r="AC111" s="1824"/>
      <c r="AD111" s="1824"/>
      <c r="AE111" s="1824"/>
      <c r="AF111" s="1824"/>
      <c r="AG111" s="1824"/>
      <c r="AH111" s="1824"/>
      <c r="AI111" s="1824"/>
      <c r="AJ111" s="1824"/>
      <c r="AK111" s="1824"/>
      <c r="AL111" s="1824"/>
      <c r="AM111" s="1824"/>
      <c r="AN111" s="1824"/>
      <c r="AO111" s="1824"/>
      <c r="AP111" s="1824"/>
      <c r="AQ111" s="1824"/>
      <c r="AR111" s="1824"/>
      <c r="AS111" s="1824"/>
      <c r="AT111" s="1824"/>
      <c r="AU111" s="1824"/>
      <c r="AV111" s="1824"/>
      <c r="AW111" s="1824"/>
      <c r="AX111" s="1824"/>
      <c r="AY111" s="1824"/>
      <c r="AZ111" s="1824"/>
      <c r="BA111" s="1824"/>
      <c r="BB111" s="1824"/>
      <c r="BC111" s="1824"/>
      <c r="BD111" s="1824"/>
      <c r="BE111" s="1824"/>
      <c r="BF111" s="1824"/>
      <c r="BG111" s="1824"/>
      <c r="BH111" s="1824"/>
      <c r="BI111" s="1824"/>
      <c r="BJ111" s="1824"/>
      <c r="BK111" s="1824"/>
      <c r="BL111" s="1824"/>
      <c r="BM111" s="1824"/>
      <c r="BN111" s="1824"/>
      <c r="BO111" s="1824"/>
      <c r="BP111" s="1824"/>
      <c r="BQ111" s="1824"/>
      <c r="BR111" s="1824"/>
    </row>
    <row r="112" spans="1:70" ht="8.25" customHeight="1">
      <c r="A112" s="1825"/>
      <c r="B112" s="1825"/>
      <c r="C112" s="1824"/>
      <c r="D112" s="1824"/>
      <c r="E112" s="1824"/>
      <c r="F112" s="1824"/>
      <c r="G112" s="1824"/>
      <c r="H112" s="1824"/>
      <c r="I112" s="1824"/>
      <c r="J112" s="1824"/>
      <c r="K112" s="1824"/>
      <c r="L112" s="1824"/>
      <c r="M112" s="1824"/>
      <c r="N112" s="1824"/>
      <c r="O112" s="1824"/>
      <c r="P112" s="1824"/>
      <c r="Q112" s="1824"/>
      <c r="R112" s="1824"/>
      <c r="S112" s="1824"/>
      <c r="T112" s="1824"/>
      <c r="U112" s="1824"/>
      <c r="V112" s="1824"/>
      <c r="W112" s="1824"/>
      <c r="X112" s="1824"/>
      <c r="Y112" s="1824"/>
      <c r="Z112" s="1824"/>
      <c r="AA112" s="1824"/>
      <c r="AB112" s="1824"/>
      <c r="AC112" s="1824"/>
      <c r="AD112" s="1824"/>
      <c r="AE112" s="1824"/>
      <c r="AF112" s="1824"/>
      <c r="AG112" s="1824"/>
      <c r="AH112" s="1824"/>
      <c r="AI112" s="1824"/>
      <c r="AJ112" s="1824"/>
      <c r="AK112" s="1824"/>
      <c r="AL112" s="1824"/>
      <c r="AM112" s="1824"/>
      <c r="AN112" s="1824"/>
      <c r="AO112" s="1824"/>
      <c r="AP112" s="1824"/>
      <c r="AQ112" s="1824"/>
      <c r="AR112" s="1824"/>
      <c r="AS112" s="1824"/>
      <c r="AT112" s="1824"/>
      <c r="AU112" s="1824"/>
      <c r="AV112" s="1824"/>
      <c r="AW112" s="1824"/>
      <c r="AX112" s="1824"/>
      <c r="AY112" s="1824"/>
      <c r="AZ112" s="1824"/>
      <c r="BA112" s="1824"/>
      <c r="BB112" s="1824"/>
      <c r="BC112" s="1824"/>
      <c r="BD112" s="1824"/>
      <c r="BE112" s="1824"/>
      <c r="BF112" s="1824"/>
      <c r="BG112" s="1824"/>
      <c r="BH112" s="1824"/>
      <c r="BI112" s="1824"/>
      <c r="BJ112" s="1824"/>
      <c r="BK112" s="1824"/>
      <c r="BL112" s="1824"/>
      <c r="BM112" s="1824"/>
      <c r="BN112" s="1824"/>
      <c r="BO112" s="1824"/>
      <c r="BP112" s="1824"/>
      <c r="BQ112" s="1824"/>
      <c r="BR112" s="1824"/>
    </row>
    <row r="113" spans="1:70" ht="8.25" customHeight="1">
      <c r="A113" s="158"/>
      <c r="B113" s="158"/>
      <c r="C113" s="163"/>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9"/>
    </row>
    <row r="114" spans="1:70" ht="8.25" customHeight="1">
      <c r="A114" s="67"/>
      <c r="B114" s="67"/>
      <c r="C114" s="1808" t="s">
        <v>433</v>
      </c>
      <c r="D114" s="1809"/>
      <c r="E114" s="1809"/>
      <c r="F114" s="1809"/>
      <c r="G114" s="1809"/>
      <c r="H114" s="1809"/>
      <c r="I114" s="1809"/>
      <c r="J114" s="1809"/>
      <c r="K114" s="1809"/>
      <c r="L114" s="1809"/>
      <c r="M114" s="1809"/>
      <c r="N114" s="1809"/>
      <c r="O114" s="1809"/>
      <c r="P114" s="1809"/>
      <c r="Q114" s="1809"/>
      <c r="R114" s="1809"/>
      <c r="S114" s="1809"/>
      <c r="T114" s="1809"/>
      <c r="U114" s="1809"/>
      <c r="V114" s="1809"/>
      <c r="W114" s="1809"/>
      <c r="X114" s="1809"/>
      <c r="Y114" s="1809"/>
      <c r="Z114" s="1809"/>
      <c r="AA114" s="1809"/>
      <c r="AB114" s="1809"/>
      <c r="AC114" s="1809"/>
      <c r="AD114" s="1809"/>
      <c r="AE114" s="1809"/>
      <c r="AF114" s="1809"/>
      <c r="AG114" s="1809"/>
      <c r="AH114" s="1809"/>
      <c r="AI114" s="1809"/>
      <c r="AJ114" s="1809"/>
      <c r="AK114" s="1809"/>
      <c r="AL114" s="1809"/>
      <c r="AM114" s="1809"/>
      <c r="AN114" s="1809"/>
      <c r="AO114" s="1809"/>
      <c r="AP114" s="1809"/>
      <c r="AQ114" s="1809"/>
      <c r="AR114" s="1809"/>
      <c r="AS114" s="1809"/>
      <c r="AT114" s="1809"/>
      <c r="AU114" s="1809"/>
      <c r="AV114" s="1809"/>
      <c r="AW114" s="1809"/>
      <c r="AX114" s="1809"/>
      <c r="AY114" s="1809"/>
      <c r="AZ114" s="1809"/>
      <c r="BA114" s="1809"/>
      <c r="BB114" s="1809"/>
      <c r="BC114" s="1809"/>
      <c r="BD114" s="1809"/>
      <c r="BE114" s="1809"/>
      <c r="BF114" s="1809"/>
      <c r="BG114" s="1809"/>
      <c r="BH114" s="1809"/>
      <c r="BI114" s="1809"/>
      <c r="BJ114" s="1809"/>
      <c r="BK114" s="1809"/>
      <c r="BL114" s="1809"/>
      <c r="BM114" s="1809"/>
      <c r="BN114" s="1809"/>
      <c r="BO114" s="1809"/>
      <c r="BP114" s="1809"/>
      <c r="BQ114" s="1809"/>
      <c r="BR114" s="1810"/>
    </row>
    <row r="115" spans="1:70" ht="8.25" customHeight="1">
      <c r="A115" s="67"/>
      <c r="B115" s="67"/>
      <c r="C115" s="1808"/>
      <c r="D115" s="1809"/>
      <c r="E115" s="1809"/>
      <c r="F115" s="1809"/>
      <c r="G115" s="1809"/>
      <c r="H115" s="1809"/>
      <c r="I115" s="1809"/>
      <c r="J115" s="1809"/>
      <c r="K115" s="1809"/>
      <c r="L115" s="1809"/>
      <c r="M115" s="1809"/>
      <c r="N115" s="1809"/>
      <c r="O115" s="1809"/>
      <c r="P115" s="1809"/>
      <c r="Q115" s="1809"/>
      <c r="R115" s="1809"/>
      <c r="S115" s="1809"/>
      <c r="T115" s="1809"/>
      <c r="U115" s="1809"/>
      <c r="V115" s="1809"/>
      <c r="W115" s="1809"/>
      <c r="X115" s="1809"/>
      <c r="Y115" s="1809"/>
      <c r="Z115" s="1809"/>
      <c r="AA115" s="1809"/>
      <c r="AB115" s="1809"/>
      <c r="AC115" s="1809"/>
      <c r="AD115" s="1809"/>
      <c r="AE115" s="1809"/>
      <c r="AF115" s="1809"/>
      <c r="AG115" s="1809"/>
      <c r="AH115" s="1809"/>
      <c r="AI115" s="1809"/>
      <c r="AJ115" s="1809"/>
      <c r="AK115" s="1809"/>
      <c r="AL115" s="1809"/>
      <c r="AM115" s="1809"/>
      <c r="AN115" s="1809"/>
      <c r="AO115" s="1809"/>
      <c r="AP115" s="1809"/>
      <c r="AQ115" s="1809"/>
      <c r="AR115" s="1809"/>
      <c r="AS115" s="1809"/>
      <c r="AT115" s="1809"/>
      <c r="AU115" s="1809"/>
      <c r="AV115" s="1809"/>
      <c r="AW115" s="1809"/>
      <c r="AX115" s="1809"/>
      <c r="AY115" s="1809"/>
      <c r="AZ115" s="1809"/>
      <c r="BA115" s="1809"/>
      <c r="BB115" s="1809"/>
      <c r="BC115" s="1809"/>
      <c r="BD115" s="1809"/>
      <c r="BE115" s="1809"/>
      <c r="BF115" s="1809"/>
      <c r="BG115" s="1809"/>
      <c r="BH115" s="1809"/>
      <c r="BI115" s="1809"/>
      <c r="BJ115" s="1809"/>
      <c r="BK115" s="1809"/>
      <c r="BL115" s="1809"/>
      <c r="BM115" s="1809"/>
      <c r="BN115" s="1809"/>
      <c r="BO115" s="1809"/>
      <c r="BP115" s="1809"/>
      <c r="BQ115" s="1809"/>
      <c r="BR115" s="1810"/>
    </row>
    <row r="116" spans="1:70" ht="8.25" customHeight="1">
      <c r="A116" s="67"/>
      <c r="B116" s="67"/>
      <c r="C116" s="1808"/>
      <c r="D116" s="1809"/>
      <c r="E116" s="1809"/>
      <c r="F116" s="1809"/>
      <c r="G116" s="1809"/>
      <c r="H116" s="1809"/>
      <c r="I116" s="1809"/>
      <c r="J116" s="1809"/>
      <c r="K116" s="1809"/>
      <c r="L116" s="1809"/>
      <c r="M116" s="1809"/>
      <c r="N116" s="1809"/>
      <c r="O116" s="1809"/>
      <c r="P116" s="1809"/>
      <c r="Q116" s="1809"/>
      <c r="R116" s="1809"/>
      <c r="S116" s="1809"/>
      <c r="T116" s="1809"/>
      <c r="U116" s="1809"/>
      <c r="V116" s="1809"/>
      <c r="W116" s="1809"/>
      <c r="X116" s="1809"/>
      <c r="Y116" s="1809"/>
      <c r="Z116" s="1809"/>
      <c r="AA116" s="1809"/>
      <c r="AB116" s="1809"/>
      <c r="AC116" s="1809"/>
      <c r="AD116" s="1809"/>
      <c r="AE116" s="1809"/>
      <c r="AF116" s="1809"/>
      <c r="AG116" s="1809"/>
      <c r="AH116" s="1809"/>
      <c r="AI116" s="1809"/>
      <c r="AJ116" s="1809"/>
      <c r="AK116" s="1809"/>
      <c r="AL116" s="1809"/>
      <c r="AM116" s="1809"/>
      <c r="AN116" s="1809"/>
      <c r="AO116" s="1809"/>
      <c r="AP116" s="1809"/>
      <c r="AQ116" s="1809"/>
      <c r="AR116" s="1809"/>
      <c r="AS116" s="1809"/>
      <c r="AT116" s="1809"/>
      <c r="AU116" s="1809"/>
      <c r="AV116" s="1809"/>
      <c r="AW116" s="1809"/>
      <c r="AX116" s="1809"/>
      <c r="AY116" s="1809"/>
      <c r="AZ116" s="1809"/>
      <c r="BA116" s="1809"/>
      <c r="BB116" s="1809"/>
      <c r="BC116" s="1809"/>
      <c r="BD116" s="1809"/>
      <c r="BE116" s="1809"/>
      <c r="BF116" s="1809"/>
      <c r="BG116" s="1809"/>
      <c r="BH116" s="1809"/>
      <c r="BI116" s="1809"/>
      <c r="BJ116" s="1809"/>
      <c r="BK116" s="1809"/>
      <c r="BL116" s="1809"/>
      <c r="BM116" s="1809"/>
      <c r="BN116" s="1809"/>
      <c r="BO116" s="1809"/>
      <c r="BP116" s="1809"/>
      <c r="BQ116" s="1809"/>
      <c r="BR116" s="1810"/>
    </row>
    <row r="117" spans="1:70" ht="8.25" customHeight="1">
      <c r="A117" s="67"/>
      <c r="B117" s="67"/>
      <c r="C117" s="1816"/>
      <c r="D117" s="1817"/>
      <c r="E117" s="1831" t="s">
        <v>434</v>
      </c>
      <c r="F117" s="1831"/>
      <c r="G117" s="1831"/>
      <c r="H117" s="1831"/>
      <c r="I117" s="1831"/>
      <c r="J117" s="1831"/>
      <c r="K117" s="1831"/>
      <c r="L117" s="1831"/>
      <c r="M117" s="1831"/>
      <c r="N117" s="1831"/>
      <c r="O117" s="1831"/>
      <c r="P117" s="1831"/>
      <c r="Q117" s="1831"/>
      <c r="R117" s="1831"/>
      <c r="S117" s="1831"/>
      <c r="T117" s="1831"/>
      <c r="U117" s="1831"/>
      <c r="V117" s="1831"/>
      <c r="W117" s="1831"/>
      <c r="X117" s="1831"/>
      <c r="Y117" s="1831"/>
      <c r="Z117" s="1831"/>
      <c r="AA117" s="1831"/>
      <c r="AB117" s="1831"/>
      <c r="AC117" s="1831"/>
      <c r="AD117" s="1831"/>
      <c r="AE117" s="1831"/>
      <c r="AF117" s="1831"/>
      <c r="AG117" s="1831"/>
      <c r="AH117" s="1831"/>
      <c r="AI117" s="1831"/>
      <c r="AJ117" s="1831"/>
      <c r="AK117" s="1831"/>
      <c r="AL117" s="1831"/>
      <c r="AM117" s="1831"/>
      <c r="AN117" s="1831"/>
      <c r="AO117" s="1831"/>
      <c r="AP117" s="1831"/>
      <c r="AQ117" s="1831"/>
      <c r="AR117" s="1831"/>
      <c r="AS117" s="1831"/>
      <c r="AT117" s="1831"/>
      <c r="AU117" s="1831"/>
      <c r="AV117" s="1831"/>
      <c r="AW117" s="1831"/>
      <c r="AX117" s="1831"/>
      <c r="AY117" s="1831"/>
      <c r="AZ117" s="1831"/>
      <c r="BA117" s="1831"/>
      <c r="BB117" s="1831"/>
      <c r="BC117" s="1831"/>
      <c r="BD117" s="1831"/>
      <c r="BE117" s="1831"/>
      <c r="BF117" s="1831"/>
      <c r="BG117" s="1831"/>
      <c r="BH117" s="1831"/>
      <c r="BI117" s="1831"/>
      <c r="BJ117" s="1831"/>
      <c r="BK117" s="1831"/>
      <c r="BL117" s="1831"/>
      <c r="BM117" s="1831"/>
      <c r="BN117" s="1831"/>
      <c r="BO117" s="1831"/>
      <c r="BP117" s="1831"/>
      <c r="BQ117" s="1831"/>
      <c r="BR117" s="1832"/>
    </row>
    <row r="118" spans="1:70" ht="8.25" customHeight="1">
      <c r="A118" s="67"/>
      <c r="B118" s="67"/>
      <c r="C118" s="1816"/>
      <c r="D118" s="1817"/>
      <c r="E118" s="1831"/>
      <c r="F118" s="1831"/>
      <c r="G118" s="1831"/>
      <c r="H118" s="1831"/>
      <c r="I118" s="1831"/>
      <c r="J118" s="1831"/>
      <c r="K118" s="1831"/>
      <c r="L118" s="1831"/>
      <c r="M118" s="1831"/>
      <c r="N118" s="1831"/>
      <c r="O118" s="1831"/>
      <c r="P118" s="1831"/>
      <c r="Q118" s="1831"/>
      <c r="R118" s="1831"/>
      <c r="S118" s="1831"/>
      <c r="T118" s="1831"/>
      <c r="U118" s="1831"/>
      <c r="V118" s="1831"/>
      <c r="W118" s="1831"/>
      <c r="X118" s="1831"/>
      <c r="Y118" s="1831"/>
      <c r="Z118" s="1831"/>
      <c r="AA118" s="1831"/>
      <c r="AB118" s="1831"/>
      <c r="AC118" s="1831"/>
      <c r="AD118" s="1831"/>
      <c r="AE118" s="1831"/>
      <c r="AF118" s="1831"/>
      <c r="AG118" s="1831"/>
      <c r="AH118" s="1831"/>
      <c r="AI118" s="1831"/>
      <c r="AJ118" s="1831"/>
      <c r="AK118" s="1831"/>
      <c r="AL118" s="1831"/>
      <c r="AM118" s="1831"/>
      <c r="AN118" s="1831"/>
      <c r="AO118" s="1831"/>
      <c r="AP118" s="1831"/>
      <c r="AQ118" s="1831"/>
      <c r="AR118" s="1831"/>
      <c r="AS118" s="1831"/>
      <c r="AT118" s="1831"/>
      <c r="AU118" s="1831"/>
      <c r="AV118" s="1831"/>
      <c r="AW118" s="1831"/>
      <c r="AX118" s="1831"/>
      <c r="AY118" s="1831"/>
      <c r="AZ118" s="1831"/>
      <c r="BA118" s="1831"/>
      <c r="BB118" s="1831"/>
      <c r="BC118" s="1831"/>
      <c r="BD118" s="1831"/>
      <c r="BE118" s="1831"/>
      <c r="BF118" s="1831"/>
      <c r="BG118" s="1831"/>
      <c r="BH118" s="1831"/>
      <c r="BI118" s="1831"/>
      <c r="BJ118" s="1831"/>
      <c r="BK118" s="1831"/>
      <c r="BL118" s="1831"/>
      <c r="BM118" s="1831"/>
      <c r="BN118" s="1831"/>
      <c r="BO118" s="1831"/>
      <c r="BP118" s="1831"/>
      <c r="BQ118" s="1831"/>
      <c r="BR118" s="1832"/>
    </row>
    <row r="119" spans="1:70" ht="8.25" customHeight="1">
      <c r="A119" s="67"/>
      <c r="B119" s="67"/>
      <c r="C119" s="1808" t="s">
        <v>435</v>
      </c>
      <c r="D119" s="1809"/>
      <c r="E119" s="1809"/>
      <c r="F119" s="1809"/>
      <c r="G119" s="1809"/>
      <c r="H119" s="1809"/>
      <c r="I119" s="1809"/>
      <c r="J119" s="1809"/>
      <c r="K119" s="1809"/>
      <c r="L119" s="1809"/>
      <c r="M119" s="1809"/>
      <c r="N119" s="1809"/>
      <c r="O119" s="1809"/>
      <c r="P119" s="1809"/>
      <c r="Q119" s="1809"/>
      <c r="R119" s="1809"/>
      <c r="S119" s="1809"/>
      <c r="T119" s="1809"/>
      <c r="U119" s="1809"/>
      <c r="V119" s="1809"/>
      <c r="W119" s="1809"/>
      <c r="X119" s="1809"/>
      <c r="Y119" s="1809"/>
      <c r="Z119" s="1809"/>
      <c r="AA119" s="1809"/>
      <c r="AB119" s="1809"/>
      <c r="AC119" s="1809"/>
      <c r="AD119" s="1809"/>
      <c r="AE119" s="1809"/>
      <c r="AF119" s="1809"/>
      <c r="AG119" s="1809"/>
      <c r="AH119" s="1809"/>
      <c r="AI119" s="1809"/>
      <c r="AJ119" s="1809"/>
      <c r="AK119" s="1809"/>
      <c r="AL119" s="1809"/>
      <c r="AM119" s="1809"/>
      <c r="AN119" s="1809"/>
      <c r="AO119" s="1809"/>
      <c r="AP119" s="1809"/>
      <c r="AQ119" s="1809"/>
      <c r="AR119" s="1809"/>
      <c r="AS119" s="1809"/>
      <c r="AT119" s="1809"/>
      <c r="AU119" s="1809"/>
      <c r="AV119" s="1809"/>
      <c r="AW119" s="1809"/>
      <c r="AX119" s="1809"/>
      <c r="AY119" s="1809"/>
      <c r="AZ119" s="1809"/>
      <c r="BA119" s="1809"/>
      <c r="BB119" s="1809"/>
      <c r="BC119" s="1809"/>
      <c r="BD119" s="1809"/>
      <c r="BE119" s="1809"/>
      <c r="BF119" s="1809"/>
      <c r="BG119" s="1809"/>
      <c r="BH119" s="1809"/>
      <c r="BI119" s="1809"/>
      <c r="BJ119" s="1809"/>
      <c r="BK119" s="1809"/>
      <c r="BL119" s="1809"/>
      <c r="BM119" s="1809"/>
      <c r="BN119" s="1809"/>
      <c r="BO119" s="1809"/>
      <c r="BP119" s="1809"/>
      <c r="BQ119" s="1809"/>
      <c r="BR119" s="1810"/>
    </row>
    <row r="120" spans="1:70" ht="8.25" customHeight="1">
      <c r="A120" s="67"/>
      <c r="B120" s="67"/>
      <c r="C120" s="1808"/>
      <c r="D120" s="1809"/>
      <c r="E120" s="1809"/>
      <c r="F120" s="1809"/>
      <c r="G120" s="1809"/>
      <c r="H120" s="1809"/>
      <c r="I120" s="1809"/>
      <c r="J120" s="1809"/>
      <c r="K120" s="1809"/>
      <c r="L120" s="1809"/>
      <c r="M120" s="1809"/>
      <c r="N120" s="1809"/>
      <c r="O120" s="1809"/>
      <c r="P120" s="1809"/>
      <c r="Q120" s="1809"/>
      <c r="R120" s="1809"/>
      <c r="S120" s="1809"/>
      <c r="T120" s="1809"/>
      <c r="U120" s="1809"/>
      <c r="V120" s="1809"/>
      <c r="W120" s="1809"/>
      <c r="X120" s="1809"/>
      <c r="Y120" s="1809"/>
      <c r="Z120" s="1809"/>
      <c r="AA120" s="1809"/>
      <c r="AB120" s="1809"/>
      <c r="AC120" s="1809"/>
      <c r="AD120" s="1809"/>
      <c r="AE120" s="1809"/>
      <c r="AF120" s="1809"/>
      <c r="AG120" s="1809"/>
      <c r="AH120" s="1809"/>
      <c r="AI120" s="1809"/>
      <c r="AJ120" s="1809"/>
      <c r="AK120" s="1809"/>
      <c r="AL120" s="1809"/>
      <c r="AM120" s="1809"/>
      <c r="AN120" s="1809"/>
      <c r="AO120" s="1809"/>
      <c r="AP120" s="1809"/>
      <c r="AQ120" s="1809"/>
      <c r="AR120" s="1809"/>
      <c r="AS120" s="1809"/>
      <c r="AT120" s="1809"/>
      <c r="AU120" s="1809"/>
      <c r="AV120" s="1809"/>
      <c r="AW120" s="1809"/>
      <c r="AX120" s="1809"/>
      <c r="AY120" s="1809"/>
      <c r="AZ120" s="1809"/>
      <c r="BA120" s="1809"/>
      <c r="BB120" s="1809"/>
      <c r="BC120" s="1809"/>
      <c r="BD120" s="1809"/>
      <c r="BE120" s="1809"/>
      <c r="BF120" s="1809"/>
      <c r="BG120" s="1809"/>
      <c r="BH120" s="1809"/>
      <c r="BI120" s="1809"/>
      <c r="BJ120" s="1809"/>
      <c r="BK120" s="1809"/>
      <c r="BL120" s="1809"/>
      <c r="BM120" s="1809"/>
      <c r="BN120" s="1809"/>
      <c r="BO120" s="1809"/>
      <c r="BP120" s="1809"/>
      <c r="BQ120" s="1809"/>
      <c r="BR120" s="1810"/>
    </row>
    <row r="121" spans="1:70" ht="8.25" customHeight="1">
      <c r="A121" s="67"/>
      <c r="B121" s="67"/>
      <c r="C121" s="1808"/>
      <c r="D121" s="1809"/>
      <c r="E121" s="1809"/>
      <c r="F121" s="1809"/>
      <c r="G121" s="1809"/>
      <c r="H121" s="1809"/>
      <c r="I121" s="1809"/>
      <c r="J121" s="1809"/>
      <c r="K121" s="1809"/>
      <c r="L121" s="1809"/>
      <c r="M121" s="1809"/>
      <c r="N121" s="1809"/>
      <c r="O121" s="1809"/>
      <c r="P121" s="1809"/>
      <c r="Q121" s="1809"/>
      <c r="R121" s="1809"/>
      <c r="S121" s="1809"/>
      <c r="T121" s="1809"/>
      <c r="U121" s="1809"/>
      <c r="V121" s="1809"/>
      <c r="W121" s="1809"/>
      <c r="X121" s="1809"/>
      <c r="Y121" s="1809"/>
      <c r="Z121" s="1809"/>
      <c r="AA121" s="1809"/>
      <c r="AB121" s="1809"/>
      <c r="AC121" s="1809"/>
      <c r="AD121" s="1809"/>
      <c r="AE121" s="1809"/>
      <c r="AF121" s="1809"/>
      <c r="AG121" s="1809"/>
      <c r="AH121" s="1809"/>
      <c r="AI121" s="1809"/>
      <c r="AJ121" s="1809"/>
      <c r="AK121" s="1809"/>
      <c r="AL121" s="1809"/>
      <c r="AM121" s="1809"/>
      <c r="AN121" s="1809"/>
      <c r="AO121" s="1809"/>
      <c r="AP121" s="1809"/>
      <c r="AQ121" s="1809"/>
      <c r="AR121" s="1809"/>
      <c r="AS121" s="1809"/>
      <c r="AT121" s="1809"/>
      <c r="AU121" s="1809"/>
      <c r="AV121" s="1809"/>
      <c r="AW121" s="1809"/>
      <c r="AX121" s="1809"/>
      <c r="AY121" s="1809"/>
      <c r="AZ121" s="1809"/>
      <c r="BA121" s="1809"/>
      <c r="BB121" s="1809"/>
      <c r="BC121" s="1809"/>
      <c r="BD121" s="1809"/>
      <c r="BE121" s="1809"/>
      <c r="BF121" s="1809"/>
      <c r="BG121" s="1809"/>
      <c r="BH121" s="1809"/>
      <c r="BI121" s="1809"/>
      <c r="BJ121" s="1809"/>
      <c r="BK121" s="1809"/>
      <c r="BL121" s="1809"/>
      <c r="BM121" s="1809"/>
      <c r="BN121" s="1809"/>
      <c r="BO121" s="1809"/>
      <c r="BP121" s="1809"/>
      <c r="BQ121" s="1809"/>
      <c r="BR121" s="1810"/>
    </row>
    <row r="122" spans="1:70" ht="8.25" customHeight="1">
      <c r="A122" s="67"/>
      <c r="B122" s="67"/>
      <c r="C122" s="1816"/>
      <c r="D122" s="1817"/>
      <c r="E122" s="1818" t="s">
        <v>436</v>
      </c>
      <c r="F122" s="1818"/>
      <c r="G122" s="1818"/>
      <c r="H122" s="1818"/>
      <c r="I122" s="1818"/>
      <c r="J122" s="1818"/>
      <c r="K122" s="1818"/>
      <c r="L122" s="1818"/>
      <c r="M122" s="1818"/>
      <c r="N122" s="1818"/>
      <c r="O122" s="1818"/>
      <c r="P122" s="1818"/>
      <c r="Q122" s="1818"/>
      <c r="R122" s="1818"/>
      <c r="S122" s="1818"/>
      <c r="T122" s="1818"/>
      <c r="U122" s="1818"/>
      <c r="V122" s="1818"/>
      <c r="W122" s="1818"/>
      <c r="X122" s="1818"/>
      <c r="Y122" s="1818"/>
      <c r="Z122" s="1818"/>
      <c r="AA122" s="1818"/>
      <c r="AB122" s="1818"/>
      <c r="AC122" s="1818"/>
      <c r="AD122" s="1818"/>
      <c r="AE122" s="1818"/>
      <c r="AF122" s="1818"/>
      <c r="AG122" s="1818"/>
      <c r="AH122" s="1818"/>
      <c r="AI122" s="1818"/>
      <c r="AJ122" s="1818"/>
      <c r="AK122" s="1818"/>
      <c r="AL122" s="1818"/>
      <c r="AM122" s="1818"/>
      <c r="AN122" s="1818"/>
      <c r="AO122" s="1818"/>
      <c r="AP122" s="1818"/>
      <c r="AQ122" s="1818"/>
      <c r="AR122" s="1818"/>
      <c r="AS122" s="1818"/>
      <c r="AT122" s="1818"/>
      <c r="AU122" s="1818"/>
      <c r="AV122" s="1818"/>
      <c r="AW122" s="1818"/>
      <c r="AX122" s="1818"/>
      <c r="AY122" s="1818"/>
      <c r="AZ122" s="1818"/>
      <c r="BA122" s="1818"/>
      <c r="BB122" s="1818"/>
      <c r="BC122" s="1818"/>
      <c r="BD122" s="1818"/>
      <c r="BE122" s="1818"/>
      <c r="BF122" s="1818"/>
      <c r="BG122" s="1818"/>
      <c r="BH122" s="1818"/>
      <c r="BI122" s="1818"/>
      <c r="BJ122" s="1818"/>
      <c r="BK122" s="1818"/>
      <c r="BL122" s="1818"/>
      <c r="BM122" s="1818"/>
      <c r="BN122" s="1818"/>
      <c r="BO122" s="1818"/>
      <c r="BP122" s="1818"/>
      <c r="BQ122" s="1818"/>
      <c r="BR122" s="1819"/>
    </row>
    <row r="123" spans="1:70" ht="8.25" customHeight="1">
      <c r="A123" s="67"/>
      <c r="B123" s="67"/>
      <c r="C123" s="1816"/>
      <c r="D123" s="1817"/>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1818"/>
      <c r="AI123" s="1818"/>
      <c r="AJ123" s="1818"/>
      <c r="AK123" s="1818"/>
      <c r="AL123" s="1818"/>
      <c r="AM123" s="1818"/>
      <c r="AN123" s="1818"/>
      <c r="AO123" s="1818"/>
      <c r="AP123" s="1818"/>
      <c r="AQ123" s="1818"/>
      <c r="AR123" s="1818"/>
      <c r="AS123" s="1818"/>
      <c r="AT123" s="1818"/>
      <c r="AU123" s="1818"/>
      <c r="AV123" s="1818"/>
      <c r="AW123" s="1818"/>
      <c r="AX123" s="1818"/>
      <c r="AY123" s="1818"/>
      <c r="AZ123" s="1818"/>
      <c r="BA123" s="1818"/>
      <c r="BB123" s="1818"/>
      <c r="BC123" s="1818"/>
      <c r="BD123" s="1818"/>
      <c r="BE123" s="1818"/>
      <c r="BF123" s="1818"/>
      <c r="BG123" s="1818"/>
      <c r="BH123" s="1818"/>
      <c r="BI123" s="1818"/>
      <c r="BJ123" s="1818"/>
      <c r="BK123" s="1818"/>
      <c r="BL123" s="1818"/>
      <c r="BM123" s="1818"/>
      <c r="BN123" s="1818"/>
      <c r="BO123" s="1818"/>
      <c r="BP123" s="1818"/>
      <c r="BQ123" s="1818"/>
      <c r="BR123" s="1819"/>
    </row>
    <row r="124" spans="1:70" ht="8.25" customHeight="1">
      <c r="A124" s="67"/>
      <c r="B124" s="67"/>
      <c r="C124" s="1816"/>
      <c r="D124" s="1817"/>
      <c r="E124" s="1818"/>
      <c r="F124" s="1818"/>
      <c r="G124" s="1818"/>
      <c r="H124" s="1818"/>
      <c r="I124" s="1818"/>
      <c r="J124" s="1818"/>
      <c r="K124" s="1818"/>
      <c r="L124" s="1818"/>
      <c r="M124" s="1818"/>
      <c r="N124" s="1818"/>
      <c r="O124" s="1818"/>
      <c r="P124" s="1818"/>
      <c r="Q124" s="1818"/>
      <c r="R124" s="1818"/>
      <c r="S124" s="1818"/>
      <c r="T124" s="1818"/>
      <c r="U124" s="1818"/>
      <c r="V124" s="1818"/>
      <c r="W124" s="1818"/>
      <c r="X124" s="1818"/>
      <c r="Y124" s="1818"/>
      <c r="Z124" s="1818"/>
      <c r="AA124" s="1818"/>
      <c r="AB124" s="1818"/>
      <c r="AC124" s="1818"/>
      <c r="AD124" s="1818"/>
      <c r="AE124" s="1818"/>
      <c r="AF124" s="1818"/>
      <c r="AG124" s="1818"/>
      <c r="AH124" s="1818"/>
      <c r="AI124" s="1818"/>
      <c r="AJ124" s="1818"/>
      <c r="AK124" s="1818"/>
      <c r="AL124" s="1818"/>
      <c r="AM124" s="1818"/>
      <c r="AN124" s="1818"/>
      <c r="AO124" s="1818"/>
      <c r="AP124" s="1818"/>
      <c r="AQ124" s="1818"/>
      <c r="AR124" s="1818"/>
      <c r="AS124" s="1818"/>
      <c r="AT124" s="1818"/>
      <c r="AU124" s="1818"/>
      <c r="AV124" s="1818"/>
      <c r="AW124" s="1818"/>
      <c r="AX124" s="1818"/>
      <c r="AY124" s="1818"/>
      <c r="AZ124" s="1818"/>
      <c r="BA124" s="1818"/>
      <c r="BB124" s="1818"/>
      <c r="BC124" s="1818"/>
      <c r="BD124" s="1818"/>
      <c r="BE124" s="1818"/>
      <c r="BF124" s="1818"/>
      <c r="BG124" s="1818"/>
      <c r="BH124" s="1818"/>
      <c r="BI124" s="1818"/>
      <c r="BJ124" s="1818"/>
      <c r="BK124" s="1818"/>
      <c r="BL124" s="1818"/>
      <c r="BM124" s="1818"/>
      <c r="BN124" s="1818"/>
      <c r="BO124" s="1818"/>
      <c r="BP124" s="1818"/>
      <c r="BQ124" s="1818"/>
      <c r="BR124" s="1819"/>
    </row>
    <row r="125" spans="1:70" ht="8.25" customHeight="1">
      <c r="A125" s="67"/>
      <c r="B125" s="67"/>
      <c r="C125" s="1816"/>
      <c r="D125" s="1817"/>
      <c r="E125" s="1818"/>
      <c r="F125" s="1818"/>
      <c r="G125" s="1818"/>
      <c r="H125" s="1818"/>
      <c r="I125" s="1818"/>
      <c r="J125" s="1818"/>
      <c r="K125" s="1818"/>
      <c r="L125" s="1818"/>
      <c r="M125" s="1818"/>
      <c r="N125" s="1818"/>
      <c r="O125" s="1818"/>
      <c r="P125" s="1818"/>
      <c r="Q125" s="1818"/>
      <c r="R125" s="1818"/>
      <c r="S125" s="1818"/>
      <c r="T125" s="1818"/>
      <c r="U125" s="1818"/>
      <c r="V125" s="1818"/>
      <c r="W125" s="1818"/>
      <c r="X125" s="1818"/>
      <c r="Y125" s="1818"/>
      <c r="Z125" s="1818"/>
      <c r="AA125" s="1818"/>
      <c r="AB125" s="1818"/>
      <c r="AC125" s="1818"/>
      <c r="AD125" s="1818"/>
      <c r="AE125" s="1818"/>
      <c r="AF125" s="1818"/>
      <c r="AG125" s="1818"/>
      <c r="AH125" s="1818"/>
      <c r="AI125" s="1818"/>
      <c r="AJ125" s="1818"/>
      <c r="AK125" s="1818"/>
      <c r="AL125" s="1818"/>
      <c r="AM125" s="1818"/>
      <c r="AN125" s="1818"/>
      <c r="AO125" s="1818"/>
      <c r="AP125" s="1818"/>
      <c r="AQ125" s="1818"/>
      <c r="AR125" s="1818"/>
      <c r="AS125" s="1818"/>
      <c r="AT125" s="1818"/>
      <c r="AU125" s="1818"/>
      <c r="AV125" s="1818"/>
      <c r="AW125" s="1818"/>
      <c r="AX125" s="1818"/>
      <c r="AY125" s="1818"/>
      <c r="AZ125" s="1818"/>
      <c r="BA125" s="1818"/>
      <c r="BB125" s="1818"/>
      <c r="BC125" s="1818"/>
      <c r="BD125" s="1818"/>
      <c r="BE125" s="1818"/>
      <c r="BF125" s="1818"/>
      <c r="BG125" s="1818"/>
      <c r="BH125" s="1818"/>
      <c r="BI125" s="1818"/>
      <c r="BJ125" s="1818"/>
      <c r="BK125" s="1818"/>
      <c r="BL125" s="1818"/>
      <c r="BM125" s="1818"/>
      <c r="BN125" s="1818"/>
      <c r="BO125" s="1818"/>
      <c r="BP125" s="1818"/>
      <c r="BQ125" s="1818"/>
      <c r="BR125" s="1819"/>
    </row>
    <row r="126" spans="1:70" ht="8.25" customHeight="1">
      <c r="A126" s="67"/>
      <c r="B126" s="67"/>
      <c r="C126" s="1816"/>
      <c r="D126" s="1817"/>
      <c r="E126" s="1818"/>
      <c r="F126" s="1818"/>
      <c r="G126" s="1818"/>
      <c r="H126" s="1818"/>
      <c r="I126" s="1818"/>
      <c r="J126" s="1818"/>
      <c r="K126" s="1818"/>
      <c r="L126" s="1818"/>
      <c r="M126" s="1818"/>
      <c r="N126" s="1818"/>
      <c r="O126" s="1818"/>
      <c r="P126" s="1818"/>
      <c r="Q126" s="1818"/>
      <c r="R126" s="1818"/>
      <c r="S126" s="1818"/>
      <c r="T126" s="1818"/>
      <c r="U126" s="1818"/>
      <c r="V126" s="1818"/>
      <c r="W126" s="1818"/>
      <c r="X126" s="1818"/>
      <c r="Y126" s="1818"/>
      <c r="Z126" s="1818"/>
      <c r="AA126" s="1818"/>
      <c r="AB126" s="1818"/>
      <c r="AC126" s="1818"/>
      <c r="AD126" s="1818"/>
      <c r="AE126" s="1818"/>
      <c r="AF126" s="1818"/>
      <c r="AG126" s="1818"/>
      <c r="AH126" s="1818"/>
      <c r="AI126" s="1818"/>
      <c r="AJ126" s="1818"/>
      <c r="AK126" s="1818"/>
      <c r="AL126" s="1818"/>
      <c r="AM126" s="1818"/>
      <c r="AN126" s="1818"/>
      <c r="AO126" s="1818"/>
      <c r="AP126" s="1818"/>
      <c r="AQ126" s="1818"/>
      <c r="AR126" s="1818"/>
      <c r="AS126" s="1818"/>
      <c r="AT126" s="1818"/>
      <c r="AU126" s="1818"/>
      <c r="AV126" s="1818"/>
      <c r="AW126" s="1818"/>
      <c r="AX126" s="1818"/>
      <c r="AY126" s="1818"/>
      <c r="AZ126" s="1818"/>
      <c r="BA126" s="1818"/>
      <c r="BB126" s="1818"/>
      <c r="BC126" s="1818"/>
      <c r="BD126" s="1818"/>
      <c r="BE126" s="1818"/>
      <c r="BF126" s="1818"/>
      <c r="BG126" s="1818"/>
      <c r="BH126" s="1818"/>
      <c r="BI126" s="1818"/>
      <c r="BJ126" s="1818"/>
      <c r="BK126" s="1818"/>
      <c r="BL126" s="1818"/>
      <c r="BM126" s="1818"/>
      <c r="BN126" s="1818"/>
      <c r="BO126" s="1818"/>
      <c r="BP126" s="1818"/>
      <c r="BQ126" s="1818"/>
      <c r="BR126" s="1819"/>
    </row>
    <row r="127" spans="1:70" ht="8.25" customHeight="1">
      <c r="A127" s="67"/>
      <c r="B127" s="67"/>
      <c r="C127" s="1816"/>
      <c r="D127" s="1817"/>
      <c r="E127" s="1818"/>
      <c r="F127" s="1818"/>
      <c r="G127" s="1818"/>
      <c r="H127" s="1818"/>
      <c r="I127" s="1818"/>
      <c r="J127" s="1818"/>
      <c r="K127" s="1818"/>
      <c r="L127" s="1818"/>
      <c r="M127" s="1818"/>
      <c r="N127" s="1818"/>
      <c r="O127" s="1818"/>
      <c r="P127" s="1818"/>
      <c r="Q127" s="1818"/>
      <c r="R127" s="1818"/>
      <c r="S127" s="1818"/>
      <c r="T127" s="1818"/>
      <c r="U127" s="1818"/>
      <c r="V127" s="1818"/>
      <c r="W127" s="1818"/>
      <c r="X127" s="1818"/>
      <c r="Y127" s="1818"/>
      <c r="Z127" s="1818"/>
      <c r="AA127" s="1818"/>
      <c r="AB127" s="1818"/>
      <c r="AC127" s="1818"/>
      <c r="AD127" s="1818"/>
      <c r="AE127" s="1818"/>
      <c r="AF127" s="1818"/>
      <c r="AG127" s="1818"/>
      <c r="AH127" s="1818"/>
      <c r="AI127" s="1818"/>
      <c r="AJ127" s="1818"/>
      <c r="AK127" s="1818"/>
      <c r="AL127" s="1818"/>
      <c r="AM127" s="1818"/>
      <c r="AN127" s="1818"/>
      <c r="AO127" s="1818"/>
      <c r="AP127" s="1818"/>
      <c r="AQ127" s="1818"/>
      <c r="AR127" s="1818"/>
      <c r="AS127" s="1818"/>
      <c r="AT127" s="1818"/>
      <c r="AU127" s="1818"/>
      <c r="AV127" s="1818"/>
      <c r="AW127" s="1818"/>
      <c r="AX127" s="1818"/>
      <c r="AY127" s="1818"/>
      <c r="AZ127" s="1818"/>
      <c r="BA127" s="1818"/>
      <c r="BB127" s="1818"/>
      <c r="BC127" s="1818"/>
      <c r="BD127" s="1818"/>
      <c r="BE127" s="1818"/>
      <c r="BF127" s="1818"/>
      <c r="BG127" s="1818"/>
      <c r="BH127" s="1818"/>
      <c r="BI127" s="1818"/>
      <c r="BJ127" s="1818"/>
      <c r="BK127" s="1818"/>
      <c r="BL127" s="1818"/>
      <c r="BM127" s="1818"/>
      <c r="BN127" s="1818"/>
      <c r="BO127" s="1818"/>
      <c r="BP127" s="1818"/>
      <c r="BQ127" s="1818"/>
      <c r="BR127" s="1819"/>
    </row>
    <row r="128" spans="1:70" ht="8.25" customHeight="1">
      <c r="A128" s="67"/>
      <c r="B128" s="67"/>
      <c r="C128" s="1816"/>
      <c r="D128" s="1817"/>
      <c r="E128" s="1818"/>
      <c r="F128" s="1818"/>
      <c r="G128" s="1818"/>
      <c r="H128" s="1818"/>
      <c r="I128" s="1818"/>
      <c r="J128" s="1818"/>
      <c r="K128" s="1818"/>
      <c r="L128" s="1818"/>
      <c r="M128" s="1818"/>
      <c r="N128" s="1818"/>
      <c r="O128" s="1818"/>
      <c r="P128" s="1818"/>
      <c r="Q128" s="1818"/>
      <c r="R128" s="1818"/>
      <c r="S128" s="1818"/>
      <c r="T128" s="1818"/>
      <c r="U128" s="1818"/>
      <c r="V128" s="1818"/>
      <c r="W128" s="1818"/>
      <c r="X128" s="1818"/>
      <c r="Y128" s="1818"/>
      <c r="Z128" s="1818"/>
      <c r="AA128" s="1818"/>
      <c r="AB128" s="1818"/>
      <c r="AC128" s="1818"/>
      <c r="AD128" s="1818"/>
      <c r="AE128" s="1818"/>
      <c r="AF128" s="1818"/>
      <c r="AG128" s="1818"/>
      <c r="AH128" s="1818"/>
      <c r="AI128" s="1818"/>
      <c r="AJ128" s="1818"/>
      <c r="AK128" s="1818"/>
      <c r="AL128" s="1818"/>
      <c r="AM128" s="1818"/>
      <c r="AN128" s="1818"/>
      <c r="AO128" s="1818"/>
      <c r="AP128" s="1818"/>
      <c r="AQ128" s="1818"/>
      <c r="AR128" s="1818"/>
      <c r="AS128" s="1818"/>
      <c r="AT128" s="1818"/>
      <c r="AU128" s="1818"/>
      <c r="AV128" s="1818"/>
      <c r="AW128" s="1818"/>
      <c r="AX128" s="1818"/>
      <c r="AY128" s="1818"/>
      <c r="AZ128" s="1818"/>
      <c r="BA128" s="1818"/>
      <c r="BB128" s="1818"/>
      <c r="BC128" s="1818"/>
      <c r="BD128" s="1818"/>
      <c r="BE128" s="1818"/>
      <c r="BF128" s="1818"/>
      <c r="BG128" s="1818"/>
      <c r="BH128" s="1818"/>
      <c r="BI128" s="1818"/>
      <c r="BJ128" s="1818"/>
      <c r="BK128" s="1818"/>
      <c r="BL128" s="1818"/>
      <c r="BM128" s="1818"/>
      <c r="BN128" s="1818"/>
      <c r="BO128" s="1818"/>
      <c r="BP128" s="1818"/>
      <c r="BQ128" s="1818"/>
      <c r="BR128" s="1819"/>
    </row>
    <row r="129" spans="1:70" ht="8.25" customHeight="1">
      <c r="A129" s="67"/>
      <c r="B129" s="67"/>
      <c r="C129" s="1808" t="s">
        <v>437</v>
      </c>
      <c r="D129" s="1809"/>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E129" s="1809"/>
      <c r="AF129" s="1809"/>
      <c r="AG129" s="1809"/>
      <c r="AH129" s="1809"/>
      <c r="AI129" s="1809"/>
      <c r="AJ129" s="1809"/>
      <c r="AK129" s="1809"/>
      <c r="AL129" s="1809"/>
      <c r="AM129" s="1809"/>
      <c r="AN129" s="1809"/>
      <c r="AO129" s="1809"/>
      <c r="AP129" s="1809"/>
      <c r="AQ129" s="1809"/>
      <c r="AR129" s="1809"/>
      <c r="AS129" s="1809"/>
      <c r="AT129" s="1809"/>
      <c r="AU129" s="1809"/>
      <c r="AV129" s="1809"/>
      <c r="AW129" s="1809"/>
      <c r="AX129" s="1809"/>
      <c r="AY129" s="1809"/>
      <c r="AZ129" s="1809"/>
      <c r="BA129" s="1809"/>
      <c r="BB129" s="1809"/>
      <c r="BC129" s="1809"/>
      <c r="BD129" s="1809"/>
      <c r="BE129" s="1809"/>
      <c r="BF129" s="1809"/>
      <c r="BG129" s="1809"/>
      <c r="BH129" s="1809"/>
      <c r="BI129" s="1809"/>
      <c r="BJ129" s="1809"/>
      <c r="BK129" s="1809"/>
      <c r="BL129" s="1809"/>
      <c r="BM129" s="1809"/>
      <c r="BN129" s="1809"/>
      <c r="BO129" s="1809"/>
      <c r="BP129" s="1809"/>
      <c r="BQ129" s="1809"/>
      <c r="BR129" s="1810"/>
    </row>
    <row r="130" spans="1:70" ht="8.25" customHeight="1">
      <c r="A130" s="67"/>
      <c r="B130" s="67"/>
      <c r="C130" s="1808"/>
      <c r="D130" s="1809"/>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E130" s="1809"/>
      <c r="AF130" s="1809"/>
      <c r="AG130" s="1809"/>
      <c r="AH130" s="1809"/>
      <c r="AI130" s="1809"/>
      <c r="AJ130" s="1809"/>
      <c r="AK130" s="1809"/>
      <c r="AL130" s="1809"/>
      <c r="AM130" s="1809"/>
      <c r="AN130" s="1809"/>
      <c r="AO130" s="1809"/>
      <c r="AP130" s="1809"/>
      <c r="AQ130" s="1809"/>
      <c r="AR130" s="1809"/>
      <c r="AS130" s="1809"/>
      <c r="AT130" s="1809"/>
      <c r="AU130" s="1809"/>
      <c r="AV130" s="1809"/>
      <c r="AW130" s="1809"/>
      <c r="AX130" s="1809"/>
      <c r="AY130" s="1809"/>
      <c r="AZ130" s="1809"/>
      <c r="BA130" s="1809"/>
      <c r="BB130" s="1809"/>
      <c r="BC130" s="1809"/>
      <c r="BD130" s="1809"/>
      <c r="BE130" s="1809"/>
      <c r="BF130" s="1809"/>
      <c r="BG130" s="1809"/>
      <c r="BH130" s="1809"/>
      <c r="BI130" s="1809"/>
      <c r="BJ130" s="1809"/>
      <c r="BK130" s="1809"/>
      <c r="BL130" s="1809"/>
      <c r="BM130" s="1809"/>
      <c r="BN130" s="1809"/>
      <c r="BO130" s="1809"/>
      <c r="BP130" s="1809"/>
      <c r="BQ130" s="1809"/>
      <c r="BR130" s="1810"/>
    </row>
    <row r="131" spans="1:70" ht="8.25" customHeight="1">
      <c r="A131" s="67"/>
      <c r="B131" s="67"/>
      <c r="C131" s="1808"/>
      <c r="D131" s="1809"/>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809"/>
      <c r="AF131" s="1809"/>
      <c r="AG131" s="1809"/>
      <c r="AH131" s="1809"/>
      <c r="AI131" s="1809"/>
      <c r="AJ131" s="1809"/>
      <c r="AK131" s="1809"/>
      <c r="AL131" s="1809"/>
      <c r="AM131" s="1809"/>
      <c r="AN131" s="1809"/>
      <c r="AO131" s="1809"/>
      <c r="AP131" s="1809"/>
      <c r="AQ131" s="1809"/>
      <c r="AR131" s="1809"/>
      <c r="AS131" s="1809"/>
      <c r="AT131" s="1809"/>
      <c r="AU131" s="1809"/>
      <c r="AV131" s="1809"/>
      <c r="AW131" s="1809"/>
      <c r="AX131" s="1809"/>
      <c r="AY131" s="1809"/>
      <c r="AZ131" s="1809"/>
      <c r="BA131" s="1809"/>
      <c r="BB131" s="1809"/>
      <c r="BC131" s="1809"/>
      <c r="BD131" s="1809"/>
      <c r="BE131" s="1809"/>
      <c r="BF131" s="1809"/>
      <c r="BG131" s="1809"/>
      <c r="BH131" s="1809"/>
      <c r="BI131" s="1809"/>
      <c r="BJ131" s="1809"/>
      <c r="BK131" s="1809"/>
      <c r="BL131" s="1809"/>
      <c r="BM131" s="1809"/>
      <c r="BN131" s="1809"/>
      <c r="BO131" s="1809"/>
      <c r="BP131" s="1809"/>
      <c r="BQ131" s="1809"/>
      <c r="BR131" s="1810"/>
    </row>
    <row r="132" spans="1:70" ht="8.25" customHeight="1">
      <c r="A132" s="67"/>
      <c r="B132" s="67"/>
      <c r="C132" s="1816"/>
      <c r="D132" s="1817"/>
      <c r="E132" s="1818" t="s">
        <v>438</v>
      </c>
      <c r="F132" s="1818"/>
      <c r="G132" s="1818"/>
      <c r="H132" s="1818"/>
      <c r="I132" s="1818"/>
      <c r="J132" s="1818"/>
      <c r="K132" s="1818"/>
      <c r="L132" s="1818"/>
      <c r="M132" s="1818"/>
      <c r="N132" s="1818"/>
      <c r="O132" s="1818"/>
      <c r="P132" s="1818"/>
      <c r="Q132" s="1818"/>
      <c r="R132" s="1818"/>
      <c r="S132" s="1818"/>
      <c r="T132" s="1818"/>
      <c r="U132" s="1818"/>
      <c r="V132" s="1818"/>
      <c r="W132" s="1818"/>
      <c r="X132" s="1818"/>
      <c r="Y132" s="1818"/>
      <c r="Z132" s="1818"/>
      <c r="AA132" s="1818"/>
      <c r="AB132" s="1818"/>
      <c r="AC132" s="1818"/>
      <c r="AD132" s="1818"/>
      <c r="AE132" s="1818"/>
      <c r="AF132" s="1818"/>
      <c r="AG132" s="1818"/>
      <c r="AH132" s="1818"/>
      <c r="AI132" s="1818"/>
      <c r="AJ132" s="1818"/>
      <c r="AK132" s="1818"/>
      <c r="AL132" s="1818"/>
      <c r="AM132" s="1818"/>
      <c r="AN132" s="1818"/>
      <c r="AO132" s="1818"/>
      <c r="AP132" s="1818"/>
      <c r="AQ132" s="1818"/>
      <c r="AR132" s="1818"/>
      <c r="AS132" s="1818"/>
      <c r="AT132" s="1818"/>
      <c r="AU132" s="1818"/>
      <c r="AV132" s="1818"/>
      <c r="AW132" s="1818"/>
      <c r="AX132" s="1818"/>
      <c r="AY132" s="1818"/>
      <c r="AZ132" s="1818"/>
      <c r="BA132" s="1818"/>
      <c r="BB132" s="1818"/>
      <c r="BC132" s="1818"/>
      <c r="BD132" s="1818"/>
      <c r="BE132" s="1818"/>
      <c r="BF132" s="1818"/>
      <c r="BG132" s="1818"/>
      <c r="BH132" s="1818"/>
      <c r="BI132" s="1818"/>
      <c r="BJ132" s="1818"/>
      <c r="BK132" s="1818"/>
      <c r="BL132" s="1818"/>
      <c r="BM132" s="1818"/>
      <c r="BN132" s="1818"/>
      <c r="BO132" s="1818"/>
      <c r="BP132" s="1818"/>
      <c r="BQ132" s="1818"/>
      <c r="BR132" s="1819"/>
    </row>
    <row r="133" spans="1:70" ht="8.25" customHeight="1">
      <c r="A133" s="67"/>
      <c r="B133" s="67"/>
      <c r="C133" s="1816"/>
      <c r="D133" s="1817"/>
      <c r="E133" s="1818"/>
      <c r="F133" s="1818"/>
      <c r="G133" s="1818"/>
      <c r="H133" s="1818"/>
      <c r="I133" s="1818"/>
      <c r="J133" s="1818"/>
      <c r="K133" s="1818"/>
      <c r="L133" s="1818"/>
      <c r="M133" s="1818"/>
      <c r="N133" s="1818"/>
      <c r="O133" s="1818"/>
      <c r="P133" s="1818"/>
      <c r="Q133" s="1818"/>
      <c r="R133" s="1818"/>
      <c r="S133" s="1818"/>
      <c r="T133" s="1818"/>
      <c r="U133" s="1818"/>
      <c r="V133" s="1818"/>
      <c r="W133" s="1818"/>
      <c r="X133" s="1818"/>
      <c r="Y133" s="1818"/>
      <c r="Z133" s="1818"/>
      <c r="AA133" s="1818"/>
      <c r="AB133" s="1818"/>
      <c r="AC133" s="1818"/>
      <c r="AD133" s="1818"/>
      <c r="AE133" s="1818"/>
      <c r="AF133" s="1818"/>
      <c r="AG133" s="1818"/>
      <c r="AH133" s="1818"/>
      <c r="AI133" s="1818"/>
      <c r="AJ133" s="1818"/>
      <c r="AK133" s="1818"/>
      <c r="AL133" s="1818"/>
      <c r="AM133" s="1818"/>
      <c r="AN133" s="1818"/>
      <c r="AO133" s="1818"/>
      <c r="AP133" s="1818"/>
      <c r="AQ133" s="1818"/>
      <c r="AR133" s="1818"/>
      <c r="AS133" s="1818"/>
      <c r="AT133" s="1818"/>
      <c r="AU133" s="1818"/>
      <c r="AV133" s="1818"/>
      <c r="AW133" s="1818"/>
      <c r="AX133" s="1818"/>
      <c r="AY133" s="1818"/>
      <c r="AZ133" s="1818"/>
      <c r="BA133" s="1818"/>
      <c r="BB133" s="1818"/>
      <c r="BC133" s="1818"/>
      <c r="BD133" s="1818"/>
      <c r="BE133" s="1818"/>
      <c r="BF133" s="1818"/>
      <c r="BG133" s="1818"/>
      <c r="BH133" s="1818"/>
      <c r="BI133" s="1818"/>
      <c r="BJ133" s="1818"/>
      <c r="BK133" s="1818"/>
      <c r="BL133" s="1818"/>
      <c r="BM133" s="1818"/>
      <c r="BN133" s="1818"/>
      <c r="BO133" s="1818"/>
      <c r="BP133" s="1818"/>
      <c r="BQ133" s="1818"/>
      <c r="BR133" s="1819"/>
    </row>
    <row r="134" spans="1:70" ht="8.25" customHeight="1">
      <c r="A134" s="67"/>
      <c r="B134" s="67"/>
      <c r="C134" s="1816"/>
      <c r="D134" s="1817"/>
      <c r="E134" s="1818"/>
      <c r="F134" s="1818"/>
      <c r="G134" s="1818"/>
      <c r="H134" s="1818"/>
      <c r="I134" s="1818"/>
      <c r="J134" s="1818"/>
      <c r="K134" s="1818"/>
      <c r="L134" s="1818"/>
      <c r="M134" s="1818"/>
      <c r="N134" s="1818"/>
      <c r="O134" s="1818"/>
      <c r="P134" s="1818"/>
      <c r="Q134" s="1818"/>
      <c r="R134" s="1818"/>
      <c r="S134" s="1818"/>
      <c r="T134" s="1818"/>
      <c r="U134" s="1818"/>
      <c r="V134" s="1818"/>
      <c r="W134" s="1818"/>
      <c r="X134" s="1818"/>
      <c r="Y134" s="1818"/>
      <c r="Z134" s="1818"/>
      <c r="AA134" s="1818"/>
      <c r="AB134" s="1818"/>
      <c r="AC134" s="1818"/>
      <c r="AD134" s="1818"/>
      <c r="AE134" s="1818"/>
      <c r="AF134" s="1818"/>
      <c r="AG134" s="1818"/>
      <c r="AH134" s="1818"/>
      <c r="AI134" s="1818"/>
      <c r="AJ134" s="1818"/>
      <c r="AK134" s="1818"/>
      <c r="AL134" s="1818"/>
      <c r="AM134" s="1818"/>
      <c r="AN134" s="1818"/>
      <c r="AO134" s="1818"/>
      <c r="AP134" s="1818"/>
      <c r="AQ134" s="1818"/>
      <c r="AR134" s="1818"/>
      <c r="AS134" s="1818"/>
      <c r="AT134" s="1818"/>
      <c r="AU134" s="1818"/>
      <c r="AV134" s="1818"/>
      <c r="AW134" s="1818"/>
      <c r="AX134" s="1818"/>
      <c r="AY134" s="1818"/>
      <c r="AZ134" s="1818"/>
      <c r="BA134" s="1818"/>
      <c r="BB134" s="1818"/>
      <c r="BC134" s="1818"/>
      <c r="BD134" s="1818"/>
      <c r="BE134" s="1818"/>
      <c r="BF134" s="1818"/>
      <c r="BG134" s="1818"/>
      <c r="BH134" s="1818"/>
      <c r="BI134" s="1818"/>
      <c r="BJ134" s="1818"/>
      <c r="BK134" s="1818"/>
      <c r="BL134" s="1818"/>
      <c r="BM134" s="1818"/>
      <c r="BN134" s="1818"/>
      <c r="BO134" s="1818"/>
      <c r="BP134" s="1818"/>
      <c r="BQ134" s="1818"/>
      <c r="BR134" s="1819"/>
    </row>
    <row r="135" spans="1:70" ht="8.25" customHeight="1">
      <c r="A135" s="67"/>
      <c r="B135" s="67"/>
      <c r="C135" s="1816"/>
      <c r="D135" s="1817"/>
      <c r="E135" s="1818"/>
      <c r="F135" s="1818"/>
      <c r="G135" s="1818"/>
      <c r="H135" s="1818"/>
      <c r="I135" s="1818"/>
      <c r="J135" s="1818"/>
      <c r="K135" s="1818"/>
      <c r="L135" s="1818"/>
      <c r="M135" s="1818"/>
      <c r="N135" s="1818"/>
      <c r="O135" s="1818"/>
      <c r="P135" s="1818"/>
      <c r="Q135" s="1818"/>
      <c r="R135" s="1818"/>
      <c r="S135" s="1818"/>
      <c r="T135" s="1818"/>
      <c r="U135" s="1818"/>
      <c r="V135" s="1818"/>
      <c r="W135" s="1818"/>
      <c r="X135" s="1818"/>
      <c r="Y135" s="1818"/>
      <c r="Z135" s="1818"/>
      <c r="AA135" s="1818"/>
      <c r="AB135" s="1818"/>
      <c r="AC135" s="1818"/>
      <c r="AD135" s="1818"/>
      <c r="AE135" s="1818"/>
      <c r="AF135" s="1818"/>
      <c r="AG135" s="1818"/>
      <c r="AH135" s="1818"/>
      <c r="AI135" s="1818"/>
      <c r="AJ135" s="1818"/>
      <c r="AK135" s="1818"/>
      <c r="AL135" s="1818"/>
      <c r="AM135" s="1818"/>
      <c r="AN135" s="1818"/>
      <c r="AO135" s="1818"/>
      <c r="AP135" s="1818"/>
      <c r="AQ135" s="1818"/>
      <c r="AR135" s="1818"/>
      <c r="AS135" s="1818"/>
      <c r="AT135" s="1818"/>
      <c r="AU135" s="1818"/>
      <c r="AV135" s="1818"/>
      <c r="AW135" s="1818"/>
      <c r="AX135" s="1818"/>
      <c r="AY135" s="1818"/>
      <c r="AZ135" s="1818"/>
      <c r="BA135" s="1818"/>
      <c r="BB135" s="1818"/>
      <c r="BC135" s="1818"/>
      <c r="BD135" s="1818"/>
      <c r="BE135" s="1818"/>
      <c r="BF135" s="1818"/>
      <c r="BG135" s="1818"/>
      <c r="BH135" s="1818"/>
      <c r="BI135" s="1818"/>
      <c r="BJ135" s="1818"/>
      <c r="BK135" s="1818"/>
      <c r="BL135" s="1818"/>
      <c r="BM135" s="1818"/>
      <c r="BN135" s="1818"/>
      <c r="BO135" s="1818"/>
      <c r="BP135" s="1818"/>
      <c r="BQ135" s="1818"/>
      <c r="BR135" s="1819"/>
    </row>
    <row r="136" spans="1:70" ht="8.25" customHeight="1">
      <c r="A136" s="67"/>
      <c r="B136" s="67"/>
      <c r="C136" s="165"/>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7"/>
    </row>
    <row r="137" spans="1:70" ht="8.2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row>
    <row r="138" spans="1:70" ht="8.2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row>
    <row r="139" spans="1:70" ht="8.2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row>
    <row r="140" spans="1:70" ht="8.25" customHeight="1">
      <c r="A140" s="1820" t="s">
        <v>399</v>
      </c>
      <c r="B140" s="1820"/>
      <c r="C140" s="1820"/>
      <c r="D140" s="1820"/>
      <c r="E140" s="1820"/>
      <c r="F140" s="1820"/>
      <c r="G140" s="1820"/>
      <c r="H140" s="1820"/>
      <c r="I140" s="1820"/>
      <c r="J140" s="1820"/>
      <c r="K140" s="1820"/>
      <c r="L140" s="1820"/>
      <c r="M140" s="1820"/>
      <c r="N140" s="1820"/>
      <c r="O140" s="1820"/>
      <c r="P140" s="1820"/>
      <c r="Q140" s="1820"/>
      <c r="R140" s="1820"/>
      <c r="S140" s="1820"/>
      <c r="T140" s="1820"/>
      <c r="U140" s="1820"/>
      <c r="V140" s="1820"/>
      <c r="W140" s="1820"/>
      <c r="X140" s="1820"/>
      <c r="Y140" s="1820"/>
      <c r="Z140" s="1820"/>
      <c r="AA140" s="1820"/>
      <c r="AB140" s="1820"/>
      <c r="AC140" s="1820"/>
      <c r="AD140" s="1820"/>
      <c r="AE140" s="1820"/>
      <c r="AF140" s="1820"/>
      <c r="AG140" s="1820"/>
      <c r="AH140" s="1820"/>
      <c r="AI140" s="1820"/>
      <c r="AJ140" s="1820"/>
      <c r="AK140" s="1820"/>
      <c r="AL140" s="1820"/>
      <c r="AM140" s="1820"/>
      <c r="AN140" s="1820"/>
      <c r="AO140" s="1820"/>
      <c r="AP140" s="1820"/>
      <c r="AQ140" s="1820"/>
      <c r="AR140" s="1820"/>
      <c r="AS140" s="1820"/>
      <c r="AT140" s="1820"/>
      <c r="AU140" s="1820"/>
      <c r="AV140" s="1820"/>
      <c r="AW140" s="1820"/>
      <c r="AX140" s="1820"/>
      <c r="AY140" s="1820"/>
      <c r="AZ140" s="1820"/>
      <c r="BA140" s="1820"/>
      <c r="BB140" s="1820"/>
      <c r="BC140" s="1820"/>
      <c r="BD140" s="1820"/>
      <c r="BE140" s="1820"/>
      <c r="BF140" s="1820"/>
      <c r="BG140" s="1820"/>
      <c r="BH140" s="1820"/>
      <c r="BI140" s="1820"/>
      <c r="BJ140" s="1820"/>
      <c r="BK140" s="1820"/>
      <c r="BL140" s="1820"/>
      <c r="BM140" s="1820"/>
      <c r="BN140" s="1820"/>
      <c r="BO140" s="1820"/>
      <c r="BP140" s="1820"/>
      <c r="BQ140" s="1820"/>
      <c r="BR140" s="1820"/>
    </row>
    <row r="141" spans="1:70" ht="8.25" customHeight="1">
      <c r="A141" s="1821"/>
      <c r="B141" s="1821"/>
      <c r="C141" s="1821"/>
      <c r="D141" s="1821"/>
      <c r="E141" s="1821"/>
      <c r="F141" s="1821"/>
      <c r="G141" s="1821"/>
      <c r="H141" s="1821"/>
      <c r="I141" s="1821"/>
      <c r="J141" s="1821"/>
      <c r="K141" s="1821"/>
      <c r="L141" s="1821"/>
      <c r="M141" s="1821"/>
      <c r="N141" s="1821"/>
      <c r="O141" s="1821"/>
      <c r="P141" s="1821"/>
      <c r="Q141" s="1821"/>
      <c r="R141" s="1821"/>
      <c r="S141" s="1821"/>
      <c r="T141" s="1821"/>
      <c r="U141" s="1821"/>
      <c r="V141" s="1821"/>
      <c r="W141" s="1821"/>
      <c r="X141" s="1821"/>
      <c r="Y141" s="1821"/>
      <c r="Z141" s="1821"/>
      <c r="AA141" s="1821"/>
      <c r="AB141" s="1821"/>
      <c r="AC141" s="1821"/>
      <c r="AD141" s="1821"/>
      <c r="AE141" s="1821"/>
      <c r="AF141" s="1821"/>
      <c r="AG141" s="1821"/>
      <c r="AH141" s="1821"/>
      <c r="AI141" s="1821"/>
      <c r="AJ141" s="1821"/>
      <c r="AK141" s="1821"/>
      <c r="AL141" s="1821"/>
      <c r="AM141" s="1821"/>
      <c r="AN141" s="1821"/>
      <c r="AO141" s="1821"/>
      <c r="AP141" s="1821"/>
      <c r="AQ141" s="1821"/>
      <c r="AR141" s="1821"/>
      <c r="AS141" s="1821"/>
      <c r="AT141" s="1821"/>
      <c r="AU141" s="1821"/>
      <c r="AV141" s="1821"/>
      <c r="AW141" s="1821"/>
      <c r="AX141" s="1821"/>
      <c r="AY141" s="1821"/>
      <c r="AZ141" s="1821"/>
      <c r="BA141" s="1821"/>
      <c r="BB141" s="1821"/>
      <c r="BC141" s="1821"/>
      <c r="BD141" s="1821"/>
      <c r="BE141" s="1821"/>
      <c r="BF141" s="1821"/>
      <c r="BG141" s="1821"/>
      <c r="BH141" s="1821"/>
      <c r="BI141" s="1821"/>
      <c r="BJ141" s="1821"/>
      <c r="BK141" s="1821"/>
      <c r="BL141" s="1821"/>
      <c r="BM141" s="1821"/>
      <c r="BN141" s="1821"/>
      <c r="BO141" s="1821"/>
      <c r="BP141" s="1821"/>
      <c r="BQ141" s="1821"/>
      <c r="BR141" s="1821"/>
    </row>
    <row r="142" spans="1:70" ht="8.25" customHeight="1">
      <c r="A142" s="1822"/>
      <c r="B142" s="1822"/>
      <c r="C142" s="1822"/>
      <c r="D142" s="1822"/>
      <c r="E142" s="1822"/>
      <c r="F142" s="1822"/>
      <c r="G142" s="1822"/>
      <c r="H142" s="1822"/>
      <c r="I142" s="1822"/>
      <c r="J142" s="1822"/>
      <c r="K142" s="1822"/>
      <c r="L142" s="1822"/>
      <c r="M142" s="1822"/>
      <c r="N142" s="1822"/>
      <c r="O142" s="1822"/>
      <c r="P142" s="1822"/>
      <c r="Q142" s="1822"/>
      <c r="R142" s="1822"/>
      <c r="S142" s="1822"/>
      <c r="T142" s="1822"/>
      <c r="U142" s="1822"/>
      <c r="V142" s="1822"/>
      <c r="W142" s="1822"/>
      <c r="X142" s="1822"/>
      <c r="Y142" s="1822"/>
      <c r="Z142" s="1822"/>
      <c r="AA142" s="1822"/>
      <c r="AB142" s="1822"/>
      <c r="AC142" s="1822"/>
      <c r="AD142" s="1822"/>
      <c r="AE142" s="1822"/>
      <c r="AF142" s="1822"/>
      <c r="AG142" s="1822"/>
      <c r="AH142" s="1822"/>
      <c r="AI142" s="1822"/>
      <c r="AJ142" s="1822"/>
      <c r="AK142" s="1822"/>
      <c r="AL142" s="1822"/>
      <c r="AM142" s="1822"/>
      <c r="AN142" s="1822"/>
      <c r="AO142" s="1822"/>
      <c r="AP142" s="1822"/>
      <c r="AQ142" s="1822"/>
      <c r="AR142" s="1822"/>
      <c r="AS142" s="1822"/>
      <c r="AT142" s="1822"/>
      <c r="AU142" s="1822"/>
      <c r="AV142" s="1822"/>
      <c r="AW142" s="1822"/>
      <c r="AX142" s="1822"/>
      <c r="AY142" s="1822"/>
      <c r="AZ142" s="1822"/>
      <c r="BA142" s="1822"/>
      <c r="BB142" s="1822"/>
      <c r="BC142" s="1822"/>
      <c r="BD142" s="1822"/>
      <c r="BE142" s="1822"/>
      <c r="BF142" s="1822"/>
      <c r="BG142" s="1822"/>
      <c r="BH142" s="1822"/>
      <c r="BI142" s="1822"/>
      <c r="BJ142" s="1822"/>
      <c r="BK142" s="1822"/>
      <c r="BL142" s="1822"/>
      <c r="BM142" s="1822"/>
      <c r="BN142" s="1822"/>
      <c r="BO142" s="1822"/>
      <c r="BP142" s="1822"/>
      <c r="BQ142" s="1822"/>
      <c r="BR142" s="1822"/>
    </row>
    <row r="143" spans="1:70" ht="8.25" customHeight="1">
      <c r="A143" s="1823"/>
      <c r="B143" s="1823"/>
      <c r="C143" s="1823"/>
      <c r="D143" s="1823"/>
      <c r="E143" s="1823"/>
      <c r="F143" s="1823"/>
      <c r="G143" s="1823"/>
      <c r="H143" s="1823"/>
      <c r="I143" s="1823"/>
      <c r="J143" s="1823"/>
      <c r="K143" s="1823"/>
      <c r="L143" s="1823"/>
      <c r="M143" s="1823"/>
      <c r="N143" s="1823"/>
      <c r="O143" s="1823"/>
      <c r="P143" s="1823"/>
      <c r="Q143" s="1823"/>
      <c r="R143" s="1823"/>
      <c r="S143" s="1823"/>
      <c r="T143" s="1823"/>
      <c r="U143" s="1823"/>
      <c r="V143" s="1823"/>
      <c r="W143" s="1823"/>
      <c r="X143" s="1823"/>
      <c r="Y143" s="1823"/>
      <c r="Z143" s="1823"/>
      <c r="AA143" s="1823"/>
      <c r="AB143" s="1823"/>
      <c r="AC143" s="1823"/>
      <c r="AD143" s="1823"/>
      <c r="AE143" s="1823"/>
      <c r="AF143" s="1823"/>
      <c r="AG143" s="1823"/>
      <c r="AH143" s="1823"/>
      <c r="AI143" s="1823"/>
      <c r="AJ143" s="1823"/>
      <c r="AK143" s="1823"/>
      <c r="AL143" s="1823"/>
      <c r="AM143" s="1823"/>
      <c r="AN143" s="1823"/>
      <c r="AO143" s="1823"/>
      <c r="AP143" s="1823"/>
      <c r="AQ143" s="1823"/>
      <c r="AR143" s="1823"/>
      <c r="AS143" s="1823"/>
      <c r="AT143" s="1823"/>
      <c r="AU143" s="1823"/>
      <c r="AV143" s="1823"/>
      <c r="AW143" s="1823"/>
      <c r="AX143" s="1823"/>
      <c r="AY143" s="1823"/>
      <c r="AZ143" s="1823"/>
      <c r="BA143" s="1823"/>
      <c r="BB143" s="1823"/>
      <c r="BC143" s="1823"/>
      <c r="BD143" s="1823"/>
      <c r="BE143" s="1823"/>
      <c r="BF143" s="1823"/>
      <c r="BG143" s="1823"/>
      <c r="BH143" s="1823"/>
      <c r="BI143" s="1823"/>
      <c r="BJ143" s="1823"/>
      <c r="BK143" s="1823"/>
      <c r="BL143" s="1823"/>
      <c r="BM143" s="1823"/>
      <c r="BN143" s="1823"/>
      <c r="BO143" s="1823"/>
      <c r="BP143" s="1823"/>
      <c r="BQ143" s="1823"/>
      <c r="BR143" s="1823"/>
    </row>
    <row r="144" spans="1:70" ht="8.25" customHeight="1">
      <c r="A144" s="1812" t="s">
        <v>334</v>
      </c>
      <c r="B144" s="1812"/>
      <c r="C144" s="1813" t="s">
        <v>598</v>
      </c>
      <c r="D144" s="1813"/>
      <c r="E144" s="1813"/>
      <c r="F144" s="1813"/>
      <c r="G144" s="1813"/>
      <c r="H144" s="1813"/>
      <c r="I144" s="1813"/>
      <c r="J144" s="1813"/>
      <c r="K144" s="1813"/>
      <c r="L144" s="1813"/>
      <c r="M144" s="1813"/>
      <c r="N144" s="1813"/>
      <c r="O144" s="1813"/>
      <c r="P144" s="1813"/>
      <c r="Q144" s="1813"/>
      <c r="R144" s="1813"/>
      <c r="S144" s="1813"/>
      <c r="T144" s="1813"/>
      <c r="U144" s="1813"/>
      <c r="V144" s="1813"/>
      <c r="W144" s="1813"/>
      <c r="X144" s="1813"/>
      <c r="Y144" s="1813"/>
      <c r="Z144" s="1813"/>
      <c r="AA144" s="1813"/>
      <c r="AB144" s="1813"/>
      <c r="AC144" s="1813"/>
      <c r="AD144" s="1813"/>
      <c r="AE144" s="1813"/>
      <c r="AF144" s="1813"/>
      <c r="AG144" s="1813"/>
      <c r="AH144" s="1813"/>
      <c r="AI144" s="1813"/>
      <c r="AJ144" s="1813"/>
      <c r="AK144" s="1813"/>
      <c r="AL144" s="1813"/>
      <c r="AM144" s="1813"/>
      <c r="AN144" s="1813"/>
      <c r="AO144" s="1813"/>
      <c r="AP144" s="1813"/>
      <c r="AQ144" s="1813"/>
      <c r="AR144" s="1813"/>
      <c r="AS144" s="1813"/>
      <c r="AT144" s="1813"/>
      <c r="AU144" s="1813"/>
      <c r="AV144" s="1813"/>
      <c r="AW144" s="1813"/>
      <c r="AX144" s="1813"/>
      <c r="AY144" s="1813"/>
      <c r="AZ144" s="1813"/>
      <c r="BA144" s="1813"/>
      <c r="BB144" s="1813"/>
      <c r="BC144" s="1813"/>
      <c r="BD144" s="1813"/>
      <c r="BE144" s="1813"/>
      <c r="BF144" s="1813"/>
      <c r="BG144" s="1813"/>
      <c r="BH144" s="1813"/>
      <c r="BI144" s="1813"/>
      <c r="BJ144" s="1813"/>
      <c r="BK144" s="1813"/>
      <c r="BL144" s="1813"/>
      <c r="BM144" s="1813"/>
      <c r="BN144" s="1813"/>
      <c r="BO144" s="1813"/>
      <c r="BP144" s="1813"/>
      <c r="BQ144" s="1813"/>
      <c r="BR144" s="1813"/>
    </row>
    <row r="145" spans="1:70" ht="8.25" customHeight="1">
      <c r="A145" s="1812"/>
      <c r="B145" s="1812"/>
      <c r="C145" s="1813"/>
      <c r="D145" s="1813"/>
      <c r="E145" s="1813"/>
      <c r="F145" s="1813"/>
      <c r="G145" s="1813"/>
      <c r="H145" s="1813"/>
      <c r="I145" s="1813"/>
      <c r="J145" s="1813"/>
      <c r="K145" s="1813"/>
      <c r="L145" s="1813"/>
      <c r="M145" s="1813"/>
      <c r="N145" s="1813"/>
      <c r="O145" s="1813"/>
      <c r="P145" s="1813"/>
      <c r="Q145" s="1813"/>
      <c r="R145" s="1813"/>
      <c r="S145" s="1813"/>
      <c r="T145" s="1813"/>
      <c r="U145" s="1813"/>
      <c r="V145" s="1813"/>
      <c r="W145" s="1813"/>
      <c r="X145" s="1813"/>
      <c r="Y145" s="1813"/>
      <c r="Z145" s="1813"/>
      <c r="AA145" s="1813"/>
      <c r="AB145" s="1813"/>
      <c r="AC145" s="1813"/>
      <c r="AD145" s="1813"/>
      <c r="AE145" s="1813"/>
      <c r="AF145" s="1813"/>
      <c r="AG145" s="1813"/>
      <c r="AH145" s="1813"/>
      <c r="AI145" s="1813"/>
      <c r="AJ145" s="1813"/>
      <c r="AK145" s="1813"/>
      <c r="AL145" s="1813"/>
      <c r="AM145" s="1813"/>
      <c r="AN145" s="1813"/>
      <c r="AO145" s="1813"/>
      <c r="AP145" s="1813"/>
      <c r="AQ145" s="1813"/>
      <c r="AR145" s="1813"/>
      <c r="AS145" s="1813"/>
      <c r="AT145" s="1813"/>
      <c r="AU145" s="1813"/>
      <c r="AV145" s="1813"/>
      <c r="AW145" s="1813"/>
      <c r="AX145" s="1813"/>
      <c r="AY145" s="1813"/>
      <c r="AZ145" s="1813"/>
      <c r="BA145" s="1813"/>
      <c r="BB145" s="1813"/>
      <c r="BC145" s="1813"/>
      <c r="BD145" s="1813"/>
      <c r="BE145" s="1813"/>
      <c r="BF145" s="1813"/>
      <c r="BG145" s="1813"/>
      <c r="BH145" s="1813"/>
      <c r="BI145" s="1813"/>
      <c r="BJ145" s="1813"/>
      <c r="BK145" s="1813"/>
      <c r="BL145" s="1813"/>
      <c r="BM145" s="1813"/>
      <c r="BN145" s="1813"/>
      <c r="BO145" s="1813"/>
      <c r="BP145" s="1813"/>
      <c r="BQ145" s="1813"/>
      <c r="BR145" s="1813"/>
    </row>
    <row r="146" spans="1:70" ht="8.25" customHeight="1">
      <c r="A146" s="160"/>
      <c r="B146" s="160"/>
      <c r="C146" s="1814" t="s">
        <v>599</v>
      </c>
      <c r="D146" s="1814"/>
      <c r="E146" s="1814"/>
      <c r="F146" s="1814"/>
      <c r="G146" s="1814"/>
      <c r="H146" s="1814"/>
      <c r="I146" s="1814"/>
      <c r="J146" s="1814"/>
      <c r="K146" s="1814"/>
      <c r="L146" s="1814"/>
      <c r="M146" s="1814"/>
      <c r="N146" s="1814"/>
      <c r="O146" s="1814"/>
      <c r="P146" s="1814"/>
      <c r="Q146" s="1814"/>
      <c r="R146" s="1814"/>
      <c r="S146" s="1814"/>
      <c r="T146" s="1814"/>
      <c r="U146" s="1814"/>
      <c r="V146" s="1814"/>
      <c r="W146" s="1814"/>
      <c r="X146" s="1814"/>
      <c r="Y146" s="1814"/>
      <c r="Z146" s="1814"/>
      <c r="AA146" s="1814"/>
      <c r="AB146" s="1814"/>
      <c r="AC146" s="1814"/>
      <c r="AD146" s="1814"/>
      <c r="AE146" s="1814"/>
      <c r="AF146" s="1814"/>
      <c r="AG146" s="1814"/>
      <c r="AH146" s="1814"/>
      <c r="AI146" s="1814"/>
      <c r="AJ146" s="1814"/>
      <c r="AK146" s="1814"/>
      <c r="AL146" s="1814"/>
      <c r="AM146" s="1814"/>
      <c r="AN146" s="1814"/>
      <c r="AO146" s="1814"/>
      <c r="AP146" s="1814"/>
      <c r="AQ146" s="1814"/>
      <c r="AR146" s="1814"/>
      <c r="AS146" s="1814"/>
      <c r="AT146" s="1814"/>
      <c r="AU146" s="1814"/>
      <c r="AV146" s="1814"/>
      <c r="AW146" s="1814"/>
      <c r="AX146" s="1814"/>
      <c r="AY146" s="1814"/>
      <c r="AZ146" s="1814"/>
      <c r="BA146" s="1814"/>
      <c r="BB146" s="1814"/>
      <c r="BC146" s="1814"/>
      <c r="BD146" s="1814"/>
      <c r="BE146" s="1814"/>
      <c r="BF146" s="1814"/>
      <c r="BG146" s="1814"/>
      <c r="BH146" s="1814"/>
      <c r="BI146" s="1814"/>
      <c r="BJ146" s="1814"/>
      <c r="BK146" s="1814"/>
      <c r="BL146" s="1814"/>
      <c r="BM146" s="1814"/>
      <c r="BN146" s="1814"/>
      <c r="BO146" s="1814"/>
      <c r="BP146" s="1814"/>
      <c r="BQ146" s="1814"/>
      <c r="BR146" s="1814"/>
    </row>
    <row r="147" spans="1:70" ht="8.25" customHeight="1">
      <c r="A147" s="160"/>
      <c r="B147" s="160"/>
      <c r="C147" s="1814"/>
      <c r="D147" s="1814"/>
      <c r="E147" s="1814"/>
      <c r="F147" s="1814"/>
      <c r="G147" s="1814"/>
      <c r="H147" s="1814"/>
      <c r="I147" s="1814"/>
      <c r="J147" s="1814"/>
      <c r="K147" s="1814"/>
      <c r="L147" s="1814"/>
      <c r="M147" s="1814"/>
      <c r="N147" s="1814"/>
      <c r="O147" s="1814"/>
      <c r="P147" s="1814"/>
      <c r="Q147" s="1814"/>
      <c r="R147" s="1814"/>
      <c r="S147" s="1814"/>
      <c r="T147" s="1814"/>
      <c r="U147" s="1814"/>
      <c r="V147" s="1814"/>
      <c r="W147" s="1814"/>
      <c r="X147" s="1814"/>
      <c r="Y147" s="1814"/>
      <c r="Z147" s="1814"/>
      <c r="AA147" s="1814"/>
      <c r="AB147" s="1814"/>
      <c r="AC147" s="1814"/>
      <c r="AD147" s="1814"/>
      <c r="AE147" s="1814"/>
      <c r="AF147" s="1814"/>
      <c r="AG147" s="1814"/>
      <c r="AH147" s="1814"/>
      <c r="AI147" s="1814"/>
      <c r="AJ147" s="1814"/>
      <c r="AK147" s="1814"/>
      <c r="AL147" s="1814"/>
      <c r="AM147" s="1814"/>
      <c r="AN147" s="1814"/>
      <c r="AO147" s="1814"/>
      <c r="AP147" s="1814"/>
      <c r="AQ147" s="1814"/>
      <c r="AR147" s="1814"/>
      <c r="AS147" s="1814"/>
      <c r="AT147" s="1814"/>
      <c r="AU147" s="1814"/>
      <c r="AV147" s="1814"/>
      <c r="AW147" s="1814"/>
      <c r="AX147" s="1814"/>
      <c r="AY147" s="1814"/>
      <c r="AZ147" s="1814"/>
      <c r="BA147" s="1814"/>
      <c r="BB147" s="1814"/>
      <c r="BC147" s="1814"/>
      <c r="BD147" s="1814"/>
      <c r="BE147" s="1814"/>
      <c r="BF147" s="1814"/>
      <c r="BG147" s="1814"/>
      <c r="BH147" s="1814"/>
      <c r="BI147" s="1814"/>
      <c r="BJ147" s="1814"/>
      <c r="BK147" s="1814"/>
      <c r="BL147" s="1814"/>
      <c r="BM147" s="1814"/>
      <c r="BN147" s="1814"/>
      <c r="BO147" s="1814"/>
      <c r="BP147" s="1814"/>
      <c r="BQ147" s="1814"/>
      <c r="BR147" s="1814"/>
    </row>
    <row r="148" spans="1:70" ht="8.2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row>
    <row r="149" spans="1:70" ht="8.2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row>
    <row r="150" spans="1:70" ht="8.25" customHeight="1">
      <c r="A150" s="1812" t="s">
        <v>335</v>
      </c>
      <c r="B150" s="1812"/>
      <c r="C150" s="1813" t="s">
        <v>439</v>
      </c>
      <c r="D150" s="1813"/>
      <c r="E150" s="1813"/>
      <c r="F150" s="1813"/>
      <c r="G150" s="1813"/>
      <c r="H150" s="1813"/>
      <c r="I150" s="1813"/>
      <c r="J150" s="1813"/>
      <c r="K150" s="1813"/>
      <c r="L150" s="1813"/>
      <c r="M150" s="1813"/>
      <c r="N150" s="1813"/>
      <c r="O150" s="1813"/>
      <c r="P150" s="1813"/>
      <c r="Q150" s="1813"/>
      <c r="R150" s="1813"/>
      <c r="S150" s="1813"/>
      <c r="T150" s="1813"/>
      <c r="U150" s="1813"/>
      <c r="V150" s="1813"/>
      <c r="W150" s="1813"/>
      <c r="X150" s="1813"/>
      <c r="Y150" s="1813"/>
      <c r="Z150" s="1813"/>
      <c r="AA150" s="1813"/>
      <c r="AB150" s="1813"/>
      <c r="AC150" s="1813"/>
      <c r="AD150" s="1813"/>
      <c r="AE150" s="1813"/>
      <c r="AF150" s="1813"/>
      <c r="AG150" s="1813"/>
      <c r="AH150" s="1813"/>
      <c r="AI150" s="1813"/>
      <c r="AJ150" s="1813"/>
      <c r="AK150" s="1813"/>
      <c r="AL150" s="1813"/>
      <c r="AM150" s="1813"/>
      <c r="AN150" s="1813"/>
      <c r="AO150" s="1813"/>
      <c r="AP150" s="1813"/>
      <c r="AQ150" s="1813"/>
      <c r="AR150" s="1813"/>
      <c r="AS150" s="1813"/>
      <c r="AT150" s="1813"/>
      <c r="AU150" s="1813"/>
      <c r="AV150" s="1813"/>
      <c r="AW150" s="1813"/>
      <c r="AX150" s="1813"/>
      <c r="AY150" s="1813"/>
      <c r="AZ150" s="1813"/>
      <c r="BA150" s="1813"/>
      <c r="BB150" s="1813"/>
      <c r="BC150" s="1813"/>
      <c r="BD150" s="1813"/>
      <c r="BE150" s="1813"/>
      <c r="BF150" s="1813"/>
      <c r="BG150" s="1813"/>
      <c r="BH150" s="1813"/>
      <c r="BI150" s="1813"/>
      <c r="BJ150" s="1813"/>
      <c r="BK150" s="1813"/>
      <c r="BL150" s="1813"/>
      <c r="BM150" s="1813"/>
      <c r="BN150" s="1813"/>
      <c r="BO150" s="1813"/>
      <c r="BP150" s="1813"/>
      <c r="BQ150" s="1813"/>
      <c r="BR150" s="1813"/>
    </row>
    <row r="151" spans="1:70" ht="8.25" customHeight="1">
      <c r="A151" s="1812"/>
      <c r="B151" s="1812"/>
      <c r="C151" s="1813"/>
      <c r="D151" s="1813"/>
      <c r="E151" s="1813"/>
      <c r="F151" s="1813"/>
      <c r="G151" s="1813"/>
      <c r="H151" s="1813"/>
      <c r="I151" s="1813"/>
      <c r="J151" s="1813"/>
      <c r="K151" s="1813"/>
      <c r="L151" s="1813"/>
      <c r="M151" s="1813"/>
      <c r="N151" s="1813"/>
      <c r="O151" s="1813"/>
      <c r="P151" s="1813"/>
      <c r="Q151" s="1813"/>
      <c r="R151" s="1813"/>
      <c r="S151" s="1813"/>
      <c r="T151" s="1813"/>
      <c r="U151" s="1813"/>
      <c r="V151" s="1813"/>
      <c r="W151" s="1813"/>
      <c r="X151" s="1813"/>
      <c r="Y151" s="1813"/>
      <c r="Z151" s="1813"/>
      <c r="AA151" s="1813"/>
      <c r="AB151" s="1813"/>
      <c r="AC151" s="1813"/>
      <c r="AD151" s="1813"/>
      <c r="AE151" s="1813"/>
      <c r="AF151" s="1813"/>
      <c r="AG151" s="1813"/>
      <c r="AH151" s="1813"/>
      <c r="AI151" s="1813"/>
      <c r="AJ151" s="1813"/>
      <c r="AK151" s="1813"/>
      <c r="AL151" s="1813"/>
      <c r="AM151" s="1813"/>
      <c r="AN151" s="1813"/>
      <c r="AO151" s="1813"/>
      <c r="AP151" s="1813"/>
      <c r="AQ151" s="1813"/>
      <c r="AR151" s="1813"/>
      <c r="AS151" s="1813"/>
      <c r="AT151" s="1813"/>
      <c r="AU151" s="1813"/>
      <c r="AV151" s="1813"/>
      <c r="AW151" s="1813"/>
      <c r="AX151" s="1813"/>
      <c r="AY151" s="1813"/>
      <c r="AZ151" s="1813"/>
      <c r="BA151" s="1813"/>
      <c r="BB151" s="1813"/>
      <c r="BC151" s="1813"/>
      <c r="BD151" s="1813"/>
      <c r="BE151" s="1813"/>
      <c r="BF151" s="1813"/>
      <c r="BG151" s="1813"/>
      <c r="BH151" s="1813"/>
      <c r="BI151" s="1813"/>
      <c r="BJ151" s="1813"/>
      <c r="BK151" s="1813"/>
      <c r="BL151" s="1813"/>
      <c r="BM151" s="1813"/>
      <c r="BN151" s="1813"/>
      <c r="BO151" s="1813"/>
      <c r="BP151" s="1813"/>
      <c r="BQ151" s="1813"/>
      <c r="BR151" s="1813"/>
    </row>
    <row r="152" spans="1:70" ht="8.25" customHeight="1">
      <c r="A152" s="160"/>
      <c r="B152" s="160"/>
      <c r="C152" s="1815" t="s">
        <v>440</v>
      </c>
      <c r="D152" s="1814"/>
      <c r="E152" s="1814"/>
      <c r="F152" s="1814"/>
      <c r="G152" s="1814"/>
      <c r="H152" s="1814"/>
      <c r="I152" s="1814"/>
      <c r="J152" s="1814"/>
      <c r="K152" s="1814"/>
      <c r="L152" s="1814"/>
      <c r="M152" s="1814"/>
      <c r="N152" s="1814"/>
      <c r="O152" s="1814"/>
      <c r="P152" s="1814"/>
      <c r="Q152" s="1814"/>
      <c r="R152" s="1814"/>
      <c r="S152" s="1814"/>
      <c r="T152" s="1814"/>
      <c r="U152" s="1814"/>
      <c r="V152" s="1814"/>
      <c r="W152" s="1814"/>
      <c r="X152" s="1814"/>
      <c r="Y152" s="1814"/>
      <c r="Z152" s="1814"/>
      <c r="AA152" s="1814"/>
      <c r="AB152" s="1814"/>
      <c r="AC152" s="1814"/>
      <c r="AD152" s="1814"/>
      <c r="AE152" s="1814"/>
      <c r="AF152" s="1814"/>
      <c r="AG152" s="1814"/>
      <c r="AH152" s="1814"/>
      <c r="AI152" s="1814"/>
      <c r="AJ152" s="1814"/>
      <c r="AK152" s="1814"/>
      <c r="AL152" s="1814"/>
      <c r="AM152" s="1814"/>
      <c r="AN152" s="1814"/>
      <c r="AO152" s="1814"/>
      <c r="AP152" s="1814"/>
      <c r="AQ152" s="1814"/>
      <c r="AR152" s="1814"/>
      <c r="AS152" s="1814"/>
      <c r="AT152" s="1814"/>
      <c r="AU152" s="1814"/>
      <c r="AV152" s="1814"/>
      <c r="AW152" s="1814"/>
      <c r="AX152" s="1814"/>
      <c r="AY152" s="1814"/>
      <c r="AZ152" s="1814"/>
      <c r="BA152" s="1814"/>
      <c r="BB152" s="1814"/>
      <c r="BC152" s="1814"/>
      <c r="BD152" s="1814"/>
      <c r="BE152" s="1814"/>
      <c r="BF152" s="1814"/>
      <c r="BG152" s="1814"/>
      <c r="BH152" s="1814"/>
      <c r="BI152" s="1814"/>
      <c r="BJ152" s="1814"/>
      <c r="BK152" s="1814"/>
      <c r="BL152" s="1814"/>
      <c r="BM152" s="1814"/>
      <c r="BN152" s="1814"/>
      <c r="BO152" s="1814"/>
      <c r="BP152" s="1814"/>
      <c r="BQ152" s="1814"/>
      <c r="BR152" s="1814"/>
    </row>
    <row r="153" spans="1:70" ht="8.25" customHeight="1">
      <c r="A153" s="160"/>
      <c r="B153" s="160"/>
      <c r="C153" s="1815"/>
      <c r="D153" s="1814"/>
      <c r="E153" s="1814"/>
      <c r="F153" s="1814"/>
      <c r="G153" s="1814"/>
      <c r="H153" s="1814"/>
      <c r="I153" s="1814"/>
      <c r="J153" s="1814"/>
      <c r="K153" s="1814"/>
      <c r="L153" s="1814"/>
      <c r="M153" s="1814"/>
      <c r="N153" s="1814"/>
      <c r="O153" s="1814"/>
      <c r="P153" s="1814"/>
      <c r="Q153" s="1814"/>
      <c r="R153" s="1814"/>
      <c r="S153" s="1814"/>
      <c r="T153" s="1814"/>
      <c r="U153" s="1814"/>
      <c r="V153" s="1814"/>
      <c r="W153" s="1814"/>
      <c r="X153" s="1814"/>
      <c r="Y153" s="1814"/>
      <c r="Z153" s="1814"/>
      <c r="AA153" s="1814"/>
      <c r="AB153" s="1814"/>
      <c r="AC153" s="1814"/>
      <c r="AD153" s="1814"/>
      <c r="AE153" s="1814"/>
      <c r="AF153" s="1814"/>
      <c r="AG153" s="1814"/>
      <c r="AH153" s="1814"/>
      <c r="AI153" s="1814"/>
      <c r="AJ153" s="1814"/>
      <c r="AK153" s="1814"/>
      <c r="AL153" s="1814"/>
      <c r="AM153" s="1814"/>
      <c r="AN153" s="1814"/>
      <c r="AO153" s="1814"/>
      <c r="AP153" s="1814"/>
      <c r="AQ153" s="1814"/>
      <c r="AR153" s="1814"/>
      <c r="AS153" s="1814"/>
      <c r="AT153" s="1814"/>
      <c r="AU153" s="1814"/>
      <c r="AV153" s="1814"/>
      <c r="AW153" s="1814"/>
      <c r="AX153" s="1814"/>
      <c r="AY153" s="1814"/>
      <c r="AZ153" s="1814"/>
      <c r="BA153" s="1814"/>
      <c r="BB153" s="1814"/>
      <c r="BC153" s="1814"/>
      <c r="BD153" s="1814"/>
      <c r="BE153" s="1814"/>
      <c r="BF153" s="1814"/>
      <c r="BG153" s="1814"/>
      <c r="BH153" s="1814"/>
      <c r="BI153" s="1814"/>
      <c r="BJ153" s="1814"/>
      <c r="BK153" s="1814"/>
      <c r="BL153" s="1814"/>
      <c r="BM153" s="1814"/>
      <c r="BN153" s="1814"/>
      <c r="BO153" s="1814"/>
      <c r="BP153" s="1814"/>
      <c r="BQ153" s="1814"/>
      <c r="BR153" s="1814"/>
    </row>
    <row r="154" spans="1:70" ht="8.25" customHeight="1">
      <c r="A154" s="160"/>
      <c r="B154" s="160"/>
      <c r="C154" s="1815"/>
      <c r="D154" s="1814"/>
      <c r="E154" s="1814"/>
      <c r="F154" s="1814"/>
      <c r="G154" s="1814"/>
      <c r="H154" s="1814"/>
      <c r="I154" s="1814"/>
      <c r="J154" s="1814"/>
      <c r="K154" s="1814"/>
      <c r="L154" s="1814"/>
      <c r="M154" s="1814"/>
      <c r="N154" s="1814"/>
      <c r="O154" s="1814"/>
      <c r="P154" s="1814"/>
      <c r="Q154" s="1814"/>
      <c r="R154" s="1814"/>
      <c r="S154" s="1814"/>
      <c r="T154" s="1814"/>
      <c r="U154" s="1814"/>
      <c r="V154" s="1814"/>
      <c r="W154" s="1814"/>
      <c r="X154" s="1814"/>
      <c r="Y154" s="1814"/>
      <c r="Z154" s="1814"/>
      <c r="AA154" s="1814"/>
      <c r="AB154" s="1814"/>
      <c r="AC154" s="1814"/>
      <c r="AD154" s="1814"/>
      <c r="AE154" s="1814"/>
      <c r="AF154" s="1814"/>
      <c r="AG154" s="1814"/>
      <c r="AH154" s="1814"/>
      <c r="AI154" s="1814"/>
      <c r="AJ154" s="1814"/>
      <c r="AK154" s="1814"/>
      <c r="AL154" s="1814"/>
      <c r="AM154" s="1814"/>
      <c r="AN154" s="1814"/>
      <c r="AO154" s="1814"/>
      <c r="AP154" s="1814"/>
      <c r="AQ154" s="1814"/>
      <c r="AR154" s="1814"/>
      <c r="AS154" s="1814"/>
      <c r="AT154" s="1814"/>
      <c r="AU154" s="1814"/>
      <c r="AV154" s="1814"/>
      <c r="AW154" s="1814"/>
      <c r="AX154" s="1814"/>
      <c r="AY154" s="1814"/>
      <c r="AZ154" s="1814"/>
      <c r="BA154" s="1814"/>
      <c r="BB154" s="1814"/>
      <c r="BC154" s="1814"/>
      <c r="BD154" s="1814"/>
      <c r="BE154" s="1814"/>
      <c r="BF154" s="1814"/>
      <c r="BG154" s="1814"/>
      <c r="BH154" s="1814"/>
      <c r="BI154" s="1814"/>
      <c r="BJ154" s="1814"/>
      <c r="BK154" s="1814"/>
      <c r="BL154" s="1814"/>
      <c r="BM154" s="1814"/>
      <c r="BN154" s="1814"/>
      <c r="BO154" s="1814"/>
      <c r="BP154" s="1814"/>
      <c r="BQ154" s="1814"/>
      <c r="BR154" s="1814"/>
    </row>
    <row r="155" spans="1:70" ht="8.25" customHeight="1">
      <c r="A155" s="160"/>
      <c r="B155" s="160"/>
      <c r="C155" s="1814"/>
      <c r="D155" s="1814"/>
      <c r="E155" s="1814"/>
      <c r="F155" s="1814"/>
      <c r="G155" s="1814"/>
      <c r="H155" s="1814"/>
      <c r="I155" s="1814"/>
      <c r="J155" s="1814"/>
      <c r="K155" s="1814"/>
      <c r="L155" s="1814"/>
      <c r="M155" s="1814"/>
      <c r="N155" s="1814"/>
      <c r="O155" s="1814"/>
      <c r="P155" s="1814"/>
      <c r="Q155" s="1814"/>
      <c r="R155" s="1814"/>
      <c r="S155" s="1814"/>
      <c r="T155" s="1814"/>
      <c r="U155" s="1814"/>
      <c r="V155" s="1814"/>
      <c r="W155" s="1814"/>
      <c r="X155" s="1814"/>
      <c r="Y155" s="1814"/>
      <c r="Z155" s="1814"/>
      <c r="AA155" s="1814"/>
      <c r="AB155" s="1814"/>
      <c r="AC155" s="1814"/>
      <c r="AD155" s="1814"/>
      <c r="AE155" s="1814"/>
      <c r="AF155" s="1814"/>
      <c r="AG155" s="1814"/>
      <c r="AH155" s="1814"/>
      <c r="AI155" s="1814"/>
      <c r="AJ155" s="1814"/>
      <c r="AK155" s="1814"/>
      <c r="AL155" s="1814"/>
      <c r="AM155" s="1814"/>
      <c r="AN155" s="1814"/>
      <c r="AO155" s="1814"/>
      <c r="AP155" s="1814"/>
      <c r="AQ155" s="1814"/>
      <c r="AR155" s="1814"/>
      <c r="AS155" s="1814"/>
      <c r="AT155" s="1814"/>
      <c r="AU155" s="1814"/>
      <c r="AV155" s="1814"/>
      <c r="AW155" s="1814"/>
      <c r="AX155" s="1814"/>
      <c r="AY155" s="1814"/>
      <c r="AZ155" s="1814"/>
      <c r="BA155" s="1814"/>
      <c r="BB155" s="1814"/>
      <c r="BC155" s="1814"/>
      <c r="BD155" s="1814"/>
      <c r="BE155" s="1814"/>
      <c r="BF155" s="1814"/>
      <c r="BG155" s="1814"/>
      <c r="BH155" s="1814"/>
      <c r="BI155" s="1814"/>
      <c r="BJ155" s="1814"/>
      <c r="BK155" s="1814"/>
      <c r="BL155" s="1814"/>
      <c r="BM155" s="1814"/>
      <c r="BN155" s="1814"/>
      <c r="BO155" s="1814"/>
      <c r="BP155" s="1814"/>
      <c r="BQ155" s="1814"/>
      <c r="BR155" s="1814"/>
    </row>
    <row r="156" spans="1:70" ht="8.2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row>
    <row r="157" spans="1:70" ht="8.2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row>
    <row r="158" spans="1:70" ht="8.2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row>
    <row r="159" spans="1:70" ht="8.2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row>
    <row r="160" spans="1:70" ht="8.2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row>
    <row r="161" spans="1:70" ht="8.25" customHeight="1">
      <c r="A161" s="1811" t="s">
        <v>441</v>
      </c>
      <c r="B161" s="1811"/>
      <c r="C161" s="1811"/>
      <c r="D161" s="1811"/>
      <c r="E161" s="1811"/>
      <c r="F161" s="1811"/>
      <c r="G161" s="1811"/>
      <c r="H161" s="1811"/>
      <c r="I161" s="1811"/>
      <c r="J161" s="1811"/>
      <c r="K161" s="1811"/>
      <c r="L161" s="1811"/>
      <c r="M161" s="1811"/>
      <c r="N161" s="1811"/>
      <c r="O161" s="1811"/>
      <c r="P161" s="1811"/>
      <c r="Q161" s="1811"/>
      <c r="R161" s="1811"/>
      <c r="S161" s="1811"/>
      <c r="T161" s="1811"/>
      <c r="U161" s="1811"/>
      <c r="V161" s="1811"/>
      <c r="W161" s="1811"/>
      <c r="X161" s="1811"/>
      <c r="Y161" s="1811"/>
      <c r="Z161" s="1811"/>
      <c r="AA161" s="1811"/>
      <c r="AB161" s="1811"/>
      <c r="AC161" s="1811"/>
      <c r="AD161" s="1811"/>
      <c r="AE161" s="1811"/>
      <c r="AF161" s="1811"/>
      <c r="AG161" s="1811"/>
      <c r="AH161" s="1811"/>
      <c r="AI161" s="1811"/>
      <c r="AJ161" s="1811"/>
      <c r="AK161" s="1811"/>
      <c r="AL161" s="1811"/>
      <c r="AM161" s="1811"/>
      <c r="AN161" s="1811"/>
      <c r="AO161" s="1811"/>
      <c r="AP161" s="1811"/>
      <c r="AQ161" s="1811"/>
      <c r="AR161" s="1811"/>
      <c r="AS161" s="1811"/>
      <c r="AT161" s="1811"/>
      <c r="AU161" s="1811"/>
      <c r="AV161" s="1811"/>
      <c r="AW161" s="1811"/>
      <c r="AX161" s="1811"/>
      <c r="AY161" s="1811"/>
      <c r="AZ161" s="1811"/>
      <c r="BA161" s="1811"/>
      <c r="BB161" s="1811"/>
      <c r="BC161" s="1811"/>
      <c r="BD161" s="1811"/>
      <c r="BE161" s="1811"/>
      <c r="BF161" s="1811"/>
      <c r="BG161" s="1811"/>
      <c r="BH161" s="1811"/>
      <c r="BI161" s="1811"/>
      <c r="BJ161" s="1811"/>
      <c r="BK161" s="1811"/>
      <c r="BL161" s="1811"/>
      <c r="BM161" s="1811"/>
      <c r="BN161" s="1811"/>
      <c r="BO161" s="1811"/>
      <c r="BP161" s="1811"/>
      <c r="BQ161" s="1811"/>
      <c r="BR161" s="1811"/>
    </row>
    <row r="162" spans="1:70" ht="8.25" customHeight="1">
      <c r="A162" s="1811"/>
      <c r="B162" s="1811"/>
      <c r="C162" s="1811"/>
      <c r="D162" s="1811"/>
      <c r="E162" s="1811"/>
      <c r="F162" s="1811"/>
      <c r="G162" s="1811"/>
      <c r="H162" s="1811"/>
      <c r="I162" s="1811"/>
      <c r="J162" s="1811"/>
      <c r="K162" s="1811"/>
      <c r="L162" s="1811"/>
      <c r="M162" s="1811"/>
      <c r="N162" s="1811"/>
      <c r="O162" s="1811"/>
      <c r="P162" s="1811"/>
      <c r="Q162" s="1811"/>
      <c r="R162" s="1811"/>
      <c r="S162" s="1811"/>
      <c r="T162" s="1811"/>
      <c r="U162" s="1811"/>
      <c r="V162" s="1811"/>
      <c r="W162" s="1811"/>
      <c r="X162" s="1811"/>
      <c r="Y162" s="1811"/>
      <c r="Z162" s="1811"/>
      <c r="AA162" s="1811"/>
      <c r="AB162" s="1811"/>
      <c r="AC162" s="1811"/>
      <c r="AD162" s="1811"/>
      <c r="AE162" s="1811"/>
      <c r="AF162" s="1811"/>
      <c r="AG162" s="1811"/>
      <c r="AH162" s="1811"/>
      <c r="AI162" s="1811"/>
      <c r="AJ162" s="1811"/>
      <c r="AK162" s="1811"/>
      <c r="AL162" s="1811"/>
      <c r="AM162" s="1811"/>
      <c r="AN162" s="1811"/>
      <c r="AO162" s="1811"/>
      <c r="AP162" s="1811"/>
      <c r="AQ162" s="1811"/>
      <c r="AR162" s="1811"/>
      <c r="AS162" s="1811"/>
      <c r="AT162" s="1811"/>
      <c r="AU162" s="1811"/>
      <c r="AV162" s="1811"/>
      <c r="AW162" s="1811"/>
      <c r="AX162" s="1811"/>
      <c r="AY162" s="1811"/>
      <c r="AZ162" s="1811"/>
      <c r="BA162" s="1811"/>
      <c r="BB162" s="1811"/>
      <c r="BC162" s="1811"/>
      <c r="BD162" s="1811"/>
      <c r="BE162" s="1811"/>
      <c r="BF162" s="1811"/>
      <c r="BG162" s="1811"/>
      <c r="BH162" s="1811"/>
      <c r="BI162" s="1811"/>
      <c r="BJ162" s="1811"/>
      <c r="BK162" s="1811"/>
      <c r="BL162" s="1811"/>
      <c r="BM162" s="1811"/>
      <c r="BN162" s="1811"/>
      <c r="BO162" s="1811"/>
      <c r="BP162" s="1811"/>
      <c r="BQ162" s="1811"/>
      <c r="BR162" s="1811"/>
    </row>
    <row r="163" spans="1:70" ht="8.25" customHeight="1"/>
    <row r="164" spans="1:70" ht="8.25" customHeight="1"/>
    <row r="165" spans="1:70" ht="8.25" customHeight="1"/>
    <row r="166" spans="1:70" ht="8.25" customHeight="1"/>
    <row r="167" spans="1:70" ht="8.25" customHeight="1"/>
    <row r="168" spans="1:70" ht="8.25" customHeight="1"/>
    <row r="169" spans="1:70" ht="8.25" customHeight="1"/>
    <row r="170" spans="1:70" ht="8.25" customHeight="1"/>
    <row r="171" spans="1:70" ht="8.25" customHeight="1"/>
    <row r="172" spans="1:70" ht="8.25" customHeight="1"/>
    <row r="173" spans="1:70" ht="8.25" customHeight="1"/>
    <row r="174" spans="1:70" ht="8.25" customHeight="1"/>
    <row r="175" spans="1:70" ht="8.25" customHeight="1"/>
    <row r="176" spans="1:70"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sheetData>
  <sheetProtection sheet="1" selectLockedCells="1"/>
  <mergeCells count="69">
    <mergeCell ref="C16:BR19"/>
    <mergeCell ref="A21:B22"/>
    <mergeCell ref="C21:BR22"/>
    <mergeCell ref="C23:BR26"/>
    <mergeCell ref="A1:BR2"/>
    <mergeCell ref="A3:BR6"/>
    <mergeCell ref="A9:BR10"/>
    <mergeCell ref="A11:BR12"/>
    <mergeCell ref="A14:B15"/>
    <mergeCell ref="C14:BR15"/>
    <mergeCell ref="C52:BR54"/>
    <mergeCell ref="C55:D56"/>
    <mergeCell ref="E55:BR56"/>
    <mergeCell ref="C57:BR59"/>
    <mergeCell ref="C60:D61"/>
    <mergeCell ref="E60:BR61"/>
    <mergeCell ref="C62:BR64"/>
    <mergeCell ref="C65:D66"/>
    <mergeCell ref="E65:BR66"/>
    <mergeCell ref="C67:BR69"/>
    <mergeCell ref="C70:D71"/>
    <mergeCell ref="E70:BR71"/>
    <mergeCell ref="C114:BR116"/>
    <mergeCell ref="C117:D118"/>
    <mergeCell ref="E117:BR118"/>
    <mergeCell ref="C72:BR74"/>
    <mergeCell ref="C75:D76"/>
    <mergeCell ref="E75:BR76"/>
    <mergeCell ref="C77:BR79"/>
    <mergeCell ref="C80:D81"/>
    <mergeCell ref="E80:BR81"/>
    <mergeCell ref="C82:BR84"/>
    <mergeCell ref="C85:D90"/>
    <mergeCell ref="E85:BR90"/>
    <mergeCell ref="A95:BR96"/>
    <mergeCell ref="A97:BR98"/>
    <mergeCell ref="A100:B101"/>
    <mergeCell ref="C100:BR101"/>
    <mergeCell ref="C102:BR103"/>
    <mergeCell ref="C104:BR108"/>
    <mergeCell ref="A111:B112"/>
    <mergeCell ref="C111:BR112"/>
    <mergeCell ref="A28:B29"/>
    <mergeCell ref="C28:BR29"/>
    <mergeCell ref="A31:BR32"/>
    <mergeCell ref="A33:BR34"/>
    <mergeCell ref="A35:B36"/>
    <mergeCell ref="C35:BR36"/>
    <mergeCell ref="C37:BR42"/>
    <mergeCell ref="A44:B45"/>
    <mergeCell ref="C44:BR45"/>
    <mergeCell ref="C47:BQ49"/>
    <mergeCell ref="C50:D51"/>
    <mergeCell ref="E50:BQ51"/>
    <mergeCell ref="C119:BR121"/>
    <mergeCell ref="A161:BR162"/>
    <mergeCell ref="A144:B145"/>
    <mergeCell ref="C144:BR145"/>
    <mergeCell ref="C146:BR147"/>
    <mergeCell ref="A150:B151"/>
    <mergeCell ref="C150:BR151"/>
    <mergeCell ref="C152:BR155"/>
    <mergeCell ref="C132:D135"/>
    <mergeCell ref="E132:BR135"/>
    <mergeCell ref="A140:BR141"/>
    <mergeCell ref="A142:BR143"/>
    <mergeCell ref="C122:D128"/>
    <mergeCell ref="E122:BR128"/>
    <mergeCell ref="C129:BR131"/>
  </mergeCells>
  <phoneticPr fontId="8"/>
  <pageMargins left="0.70866141732283472" right="0.70866141732283472" top="0.74803149606299213" bottom="0.74803149606299213" header="0.31496062992125984" footer="0.31496062992125984"/>
  <pageSetup paperSize="9" fitToWidth="2" orientation="portrait" r:id="rId1"/>
  <rowBreaks count="1" manualBreakCount="1">
    <brk id="93"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5846-059A-4CBD-ACB9-BB7D89917A40}">
  <dimension ref="A1:AH35"/>
  <sheetViews>
    <sheetView zoomScaleNormal="100" workbookViewId="0">
      <selection activeCell="U14" sqref="U14:AG15"/>
    </sheetView>
  </sheetViews>
  <sheetFormatPr defaultColWidth="9" defaultRowHeight="18.75"/>
  <cols>
    <col min="1" max="33" width="3" style="433" customWidth="1"/>
    <col min="34" max="90" width="2.625" style="433" customWidth="1"/>
    <col min="91" max="16384" width="9" style="433"/>
  </cols>
  <sheetData>
    <row r="1" spans="1:34" ht="22.5" customHeight="1">
      <c r="B1" s="1839" t="s">
        <v>1472</v>
      </c>
      <c r="C1" s="1839"/>
      <c r="D1" s="1839"/>
      <c r="E1" s="1839"/>
      <c r="F1" s="1839"/>
      <c r="G1" s="1839"/>
      <c r="H1" s="1839"/>
      <c r="I1" s="1839"/>
      <c r="J1" s="1839"/>
      <c r="K1" s="1839"/>
      <c r="L1" s="1839"/>
      <c r="V1" s="434"/>
      <c r="X1" s="435"/>
      <c r="Y1" s="1840" t="s">
        <v>1473</v>
      </c>
      <c r="Z1" s="1840"/>
      <c r="AA1" s="1840"/>
      <c r="AB1" s="1840"/>
      <c r="AC1" s="1840"/>
      <c r="AD1" s="1840"/>
      <c r="AE1" s="1840"/>
      <c r="AF1" s="1840"/>
      <c r="AG1" s="1840"/>
    </row>
    <row r="2" spans="1:34" ht="22.5" customHeight="1">
      <c r="B2" s="1839" t="s">
        <v>1474</v>
      </c>
      <c r="C2" s="1839"/>
      <c r="D2" s="1839"/>
      <c r="E2" s="1839"/>
      <c r="F2" s="1839"/>
      <c r="G2" s="1839"/>
      <c r="H2" s="1839"/>
      <c r="I2" s="1839"/>
      <c r="J2" s="1839"/>
      <c r="K2" s="1839"/>
      <c r="L2" s="1839"/>
      <c r="M2" s="436"/>
      <c r="N2" s="436"/>
      <c r="O2" s="436"/>
      <c r="P2" s="436"/>
      <c r="Q2" s="436"/>
      <c r="R2" s="436"/>
      <c r="S2" s="436"/>
      <c r="T2" s="436"/>
      <c r="U2" s="436"/>
      <c r="V2" s="434"/>
      <c r="X2" s="437"/>
    </row>
    <row r="3" spans="1:34" ht="22.5" customHeight="1">
      <c r="A3" s="438"/>
      <c r="B3" s="438"/>
      <c r="C3" s="438"/>
      <c r="D3" s="438"/>
      <c r="E3" s="438"/>
      <c r="F3" s="438"/>
      <c r="G3" s="438"/>
      <c r="H3" s="438"/>
      <c r="I3" s="438"/>
      <c r="J3" s="438"/>
      <c r="K3" s="438"/>
      <c r="L3" s="438"/>
      <c r="M3" s="438"/>
      <c r="N3" s="438"/>
      <c r="O3" s="438"/>
      <c r="P3" s="438"/>
      <c r="S3" s="436" t="s">
        <v>1475</v>
      </c>
      <c r="T3" s="436"/>
      <c r="U3" s="436"/>
      <c r="V3" s="436"/>
      <c r="W3" s="439" t="s">
        <v>541</v>
      </c>
      <c r="X3" s="439"/>
      <c r="Y3" s="440"/>
      <c r="Z3" s="441" t="str">
        <f>'01.入会申込書'!AP25</f>
        <v/>
      </c>
      <c r="AA3" s="439" t="s">
        <v>176</v>
      </c>
      <c r="AB3" s="442"/>
      <c r="AC3" s="441" t="str">
        <f>'01.入会申込書'!AT25</f>
        <v/>
      </c>
      <c r="AD3" s="439" t="s">
        <v>1476</v>
      </c>
      <c r="AE3" s="442"/>
      <c r="AF3" s="441" t="str">
        <f>'01.入会申込書'!AX25</f>
        <v/>
      </c>
      <c r="AG3" s="439" t="s">
        <v>178</v>
      </c>
    </row>
    <row r="4" spans="1:34" ht="11.25" customHeight="1">
      <c r="S4" s="436"/>
      <c r="T4" s="436"/>
      <c r="U4" s="436"/>
      <c r="V4" s="436"/>
      <c r="W4" s="439"/>
      <c r="X4" s="439"/>
      <c r="Y4" s="440"/>
      <c r="Z4" s="440"/>
      <c r="AA4" s="440"/>
      <c r="AB4" s="442"/>
      <c r="AC4" s="442"/>
      <c r="AD4" s="440"/>
      <c r="AE4" s="442"/>
      <c r="AF4" s="442"/>
      <c r="AG4" s="440"/>
    </row>
    <row r="5" spans="1:34" ht="26.25" customHeight="1">
      <c r="A5" s="1841" t="s">
        <v>1477</v>
      </c>
      <c r="B5" s="1841"/>
      <c r="C5" s="1841"/>
      <c r="D5" s="1841"/>
      <c r="E5" s="1841"/>
      <c r="F5" s="1841"/>
      <c r="G5" s="1841"/>
      <c r="H5" s="1841"/>
      <c r="I5" s="1841"/>
      <c r="J5" s="1841"/>
      <c r="K5" s="1841"/>
      <c r="L5" s="1841"/>
      <c r="M5" s="1841"/>
      <c r="N5" s="1841"/>
      <c r="O5" s="1841"/>
      <c r="P5" s="1841"/>
      <c r="Q5" s="1841"/>
      <c r="R5" s="1841"/>
      <c r="S5" s="1841"/>
      <c r="T5" s="1841"/>
      <c r="U5" s="1841"/>
      <c r="V5" s="1841"/>
      <c r="W5" s="1841"/>
      <c r="X5" s="1841"/>
      <c r="Y5" s="1841"/>
      <c r="Z5" s="1841"/>
      <c r="AA5" s="1841"/>
      <c r="AB5" s="1841"/>
      <c r="AC5" s="1841"/>
      <c r="AD5" s="1841"/>
      <c r="AE5" s="1841"/>
      <c r="AF5" s="1841"/>
      <c r="AG5" s="1841"/>
    </row>
    <row r="6" spans="1:34" ht="6" customHeight="1">
      <c r="S6" s="434"/>
      <c r="U6" s="443"/>
      <c r="V6" s="443"/>
      <c r="W6" s="434"/>
      <c r="X6" s="444"/>
      <c r="Y6" s="444"/>
      <c r="Z6" s="444"/>
      <c r="AA6" s="445"/>
      <c r="AB6" s="446"/>
      <c r="AC6" s="446"/>
      <c r="AD6" s="445"/>
      <c r="AE6" s="446"/>
      <c r="AF6" s="446"/>
      <c r="AG6" s="445"/>
      <c r="AH6" s="445"/>
    </row>
    <row r="7" spans="1:34" s="447" customFormat="1" ht="15" customHeight="1">
      <c r="B7" s="1838" t="s">
        <v>1478</v>
      </c>
      <c r="C7" s="1838"/>
      <c r="D7" s="1838"/>
      <c r="E7" s="1838"/>
      <c r="F7" s="1838"/>
      <c r="G7" s="1838"/>
      <c r="H7" s="1838"/>
      <c r="I7" s="1838"/>
      <c r="J7" s="1838"/>
      <c r="K7" s="1838"/>
      <c r="L7" s="1838"/>
      <c r="M7" s="1838"/>
      <c r="N7" s="1838"/>
      <c r="O7" s="1838"/>
      <c r="P7" s="1838"/>
      <c r="Q7" s="1838"/>
      <c r="R7" s="1838"/>
      <c r="S7" s="1838"/>
      <c r="T7" s="1838"/>
      <c r="U7" s="1838"/>
      <c r="V7" s="1838"/>
      <c r="W7" s="1838"/>
      <c r="X7" s="1838"/>
      <c r="Y7" s="1838"/>
      <c r="Z7" s="1838"/>
      <c r="AA7" s="1838"/>
      <c r="AB7" s="1838"/>
      <c r="AC7" s="1838"/>
      <c r="AD7" s="1838"/>
      <c r="AE7" s="1838"/>
      <c r="AF7" s="1838"/>
    </row>
    <row r="8" spans="1:34" s="447" customFormat="1" ht="15" customHeight="1">
      <c r="B8" s="1838" t="s">
        <v>1479</v>
      </c>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row>
    <row r="9" spans="1:34" s="447" customFormat="1" ht="6" customHeight="1"/>
    <row r="10" spans="1:34" s="447" customFormat="1" ht="18" customHeight="1">
      <c r="A10" s="448"/>
      <c r="B10" s="1842" t="s">
        <v>1480</v>
      </c>
      <c r="C10" s="1842"/>
      <c r="D10" s="1842"/>
      <c r="E10" s="1842"/>
      <c r="F10" s="1842"/>
      <c r="G10" s="1842"/>
      <c r="H10" s="1842"/>
      <c r="I10" s="1842"/>
      <c r="J10" s="1842"/>
      <c r="K10" s="1842"/>
      <c r="L10" s="1842"/>
      <c r="M10" s="1842"/>
      <c r="N10" s="1842"/>
      <c r="O10" s="1842"/>
      <c r="P10" s="1842"/>
      <c r="Q10" s="1842"/>
      <c r="R10" s="1842"/>
      <c r="S10" s="1843"/>
      <c r="T10" s="1844"/>
      <c r="U10" s="1842" t="s">
        <v>1481</v>
      </c>
      <c r="V10" s="1842"/>
      <c r="W10" s="1842"/>
      <c r="X10" s="1842"/>
      <c r="Y10" s="1842"/>
      <c r="Z10" s="1842"/>
      <c r="AA10" s="1842"/>
      <c r="AB10" s="1842"/>
      <c r="AC10" s="1842"/>
      <c r="AD10" s="1842"/>
      <c r="AE10" s="1842"/>
      <c r="AF10" s="1842"/>
      <c r="AG10" s="1843"/>
    </row>
    <row r="11" spans="1:34" s="447" customFormat="1" ht="13.5" customHeight="1">
      <c r="A11" s="449"/>
      <c r="B11" s="1847">
        <f>'01.入会申込書'!M35</f>
        <v>0</v>
      </c>
      <c r="C11" s="1847"/>
      <c r="D11" s="1847"/>
      <c r="E11" s="1847"/>
      <c r="F11" s="1847"/>
      <c r="G11" s="1847"/>
      <c r="H11" s="1847"/>
      <c r="I11" s="1847"/>
      <c r="J11" s="1847"/>
      <c r="K11" s="1847"/>
      <c r="L11" s="1847"/>
      <c r="M11" s="1847"/>
      <c r="N11" s="1847"/>
      <c r="O11" s="1847"/>
      <c r="P11" s="1847"/>
      <c r="Q11" s="1847"/>
      <c r="R11" s="1847"/>
      <c r="S11" s="1848"/>
      <c r="T11" s="1845"/>
      <c r="U11" s="1847">
        <f>'01.入会申込書'!M47</f>
        <v>0</v>
      </c>
      <c r="V11" s="1847"/>
      <c r="W11" s="1847"/>
      <c r="X11" s="1847"/>
      <c r="Y11" s="1847"/>
      <c r="Z11" s="1847"/>
      <c r="AA11" s="1847"/>
      <c r="AB11" s="1847"/>
      <c r="AC11" s="1847"/>
      <c r="AD11" s="1847"/>
      <c r="AE11" s="1847"/>
      <c r="AF11" s="1847"/>
      <c r="AG11" s="1848"/>
    </row>
    <row r="12" spans="1:34" s="447" customFormat="1" ht="13.5" customHeight="1">
      <c r="A12" s="450"/>
      <c r="B12" s="1849"/>
      <c r="C12" s="1849"/>
      <c r="D12" s="1849"/>
      <c r="E12" s="1849"/>
      <c r="F12" s="1849"/>
      <c r="G12" s="1849"/>
      <c r="H12" s="1849"/>
      <c r="I12" s="1849"/>
      <c r="J12" s="1849"/>
      <c r="K12" s="1849"/>
      <c r="L12" s="1849"/>
      <c r="M12" s="1849"/>
      <c r="N12" s="1849"/>
      <c r="O12" s="1849"/>
      <c r="P12" s="1849"/>
      <c r="Q12" s="1849"/>
      <c r="R12" s="1849"/>
      <c r="S12" s="1850"/>
      <c r="T12" s="1846"/>
      <c r="U12" s="1849"/>
      <c r="V12" s="1849"/>
      <c r="W12" s="1849"/>
      <c r="X12" s="1849"/>
      <c r="Y12" s="1849"/>
      <c r="Z12" s="1849"/>
      <c r="AA12" s="1849"/>
      <c r="AB12" s="1849"/>
      <c r="AC12" s="1849"/>
      <c r="AD12" s="1849"/>
      <c r="AE12" s="1849"/>
      <c r="AF12" s="1849"/>
      <c r="AG12" s="1850"/>
    </row>
    <row r="13" spans="1:34" s="447" customFormat="1" ht="18" customHeight="1">
      <c r="A13" s="448"/>
      <c r="B13" s="1842" t="s">
        <v>1482</v>
      </c>
      <c r="C13" s="1842"/>
      <c r="D13" s="1842"/>
      <c r="E13" s="1842"/>
      <c r="F13" s="1842"/>
      <c r="G13" s="1842"/>
      <c r="H13" s="1842"/>
      <c r="I13" s="1842"/>
      <c r="J13" s="1842"/>
      <c r="K13" s="1842"/>
      <c r="L13" s="1842"/>
      <c r="M13" s="1842"/>
      <c r="N13" s="1842"/>
      <c r="O13" s="1842"/>
      <c r="P13" s="1842"/>
      <c r="Q13" s="1842"/>
      <c r="R13" s="1842"/>
      <c r="S13" s="1843"/>
      <c r="T13" s="1844"/>
      <c r="U13" s="1842" t="s">
        <v>1483</v>
      </c>
      <c r="V13" s="1842"/>
      <c r="W13" s="1842"/>
      <c r="X13" s="1842"/>
      <c r="Y13" s="1842"/>
      <c r="Z13" s="1842"/>
      <c r="AA13" s="1842"/>
      <c r="AB13" s="1842"/>
      <c r="AC13" s="1842"/>
      <c r="AD13" s="1842"/>
      <c r="AE13" s="1842"/>
      <c r="AF13" s="1842"/>
      <c r="AG13" s="1843"/>
    </row>
    <row r="14" spans="1:34" s="447" customFormat="1" ht="18" customHeight="1">
      <c r="A14" s="449"/>
      <c r="B14" s="1851">
        <f>'01.入会申込書'!M27</f>
        <v>0</v>
      </c>
      <c r="C14" s="1851"/>
      <c r="D14" s="1851"/>
      <c r="E14" s="1851"/>
      <c r="F14" s="1851"/>
      <c r="G14" s="1851"/>
      <c r="H14" s="1853" t="s">
        <v>832</v>
      </c>
      <c r="I14" s="1851" t="str">
        <f>'01.入会申込書'!AI27</f>
        <v/>
      </c>
      <c r="J14" s="1851"/>
      <c r="K14" s="1853" t="s">
        <v>833</v>
      </c>
      <c r="L14" s="1851" t="str">
        <f>'01.入会申込書'!AP27</f>
        <v/>
      </c>
      <c r="M14" s="1851"/>
      <c r="N14" s="1851"/>
      <c r="O14" s="1851"/>
      <c r="P14" s="1851"/>
      <c r="Q14" s="1851"/>
      <c r="R14" s="1851"/>
      <c r="S14" s="1855"/>
      <c r="T14" s="1845"/>
      <c r="U14" s="1847">
        <f>'01.入会申込書'!M47</f>
        <v>0</v>
      </c>
      <c r="V14" s="1847"/>
      <c r="W14" s="1847"/>
      <c r="X14" s="1847"/>
      <c r="Y14" s="1847"/>
      <c r="Z14" s="1847"/>
      <c r="AA14" s="1847"/>
      <c r="AB14" s="1847"/>
      <c r="AC14" s="1847"/>
      <c r="AD14" s="1847"/>
      <c r="AE14" s="1847"/>
      <c r="AF14" s="1847"/>
      <c r="AG14" s="1848"/>
    </row>
    <row r="15" spans="1:34" s="447" customFormat="1" ht="7.5" customHeight="1">
      <c r="A15" s="450"/>
      <c r="B15" s="1852"/>
      <c r="C15" s="1852"/>
      <c r="D15" s="1852"/>
      <c r="E15" s="1852"/>
      <c r="F15" s="1852"/>
      <c r="G15" s="1852"/>
      <c r="H15" s="1854"/>
      <c r="I15" s="1852"/>
      <c r="J15" s="1852"/>
      <c r="K15" s="1854"/>
      <c r="L15" s="1852"/>
      <c r="M15" s="1852"/>
      <c r="N15" s="1852"/>
      <c r="O15" s="1852"/>
      <c r="P15" s="1852"/>
      <c r="Q15" s="1852"/>
      <c r="R15" s="1852"/>
      <c r="S15" s="1856"/>
      <c r="T15" s="1846"/>
      <c r="U15" s="1849"/>
      <c r="V15" s="1849"/>
      <c r="W15" s="1849"/>
      <c r="X15" s="1849"/>
      <c r="Y15" s="1849"/>
      <c r="Z15" s="1849"/>
      <c r="AA15" s="1849"/>
      <c r="AB15" s="1849"/>
      <c r="AC15" s="1849"/>
      <c r="AD15" s="1849"/>
      <c r="AE15" s="1849"/>
      <c r="AF15" s="1849"/>
      <c r="AG15" s="1850"/>
    </row>
    <row r="16" spans="1:34" s="447" customFormat="1" ht="18" customHeight="1">
      <c r="A16" s="448"/>
      <c r="B16" s="1842" t="s">
        <v>1484</v>
      </c>
      <c r="C16" s="1842"/>
      <c r="D16" s="1842"/>
      <c r="E16" s="451" t="s">
        <v>216</v>
      </c>
      <c r="F16" s="1863" t="str">
        <f>'01.入会申込書'!O38&amp;""</f>
        <v/>
      </c>
      <c r="G16" s="1863"/>
      <c r="H16" s="1863"/>
      <c r="I16" s="1863"/>
      <c r="J16" s="1863"/>
      <c r="K16" s="1863"/>
      <c r="L16" s="1863"/>
      <c r="M16" s="1863"/>
      <c r="N16" s="1863"/>
      <c r="O16" s="1864"/>
      <c r="P16" s="1864"/>
      <c r="Q16" s="1864"/>
      <c r="R16" s="1864"/>
      <c r="S16" s="1864"/>
      <c r="T16" s="1864"/>
      <c r="U16" s="1864"/>
      <c r="V16" s="1864"/>
      <c r="W16" s="1864"/>
      <c r="X16" s="1864"/>
      <c r="Y16" s="1864"/>
      <c r="Z16" s="1864"/>
      <c r="AA16" s="1864"/>
      <c r="AB16" s="1864"/>
      <c r="AC16" s="1864"/>
      <c r="AD16" s="1864"/>
      <c r="AE16" s="1864"/>
      <c r="AF16" s="1864"/>
      <c r="AG16" s="1865"/>
    </row>
    <row r="17" spans="1:33" s="447" customFormat="1" ht="13.5" customHeight="1">
      <c r="A17" s="449"/>
      <c r="B17" s="1866">
        <f>'01.入会申込書'!M39</f>
        <v>0</v>
      </c>
      <c r="C17" s="1866"/>
      <c r="D17" s="1866"/>
      <c r="E17" s="1866"/>
      <c r="F17" s="1866"/>
      <c r="G17" s="1866"/>
      <c r="H17" s="1866"/>
      <c r="I17" s="1866"/>
      <c r="J17" s="1866"/>
      <c r="K17" s="1866"/>
      <c r="L17" s="1866"/>
      <c r="M17" s="1866"/>
      <c r="N17" s="1866"/>
      <c r="O17" s="1866"/>
      <c r="P17" s="1866"/>
      <c r="Q17" s="1866"/>
      <c r="R17" s="1866"/>
      <c r="S17" s="1866"/>
      <c r="T17" s="1866"/>
      <c r="U17" s="1866"/>
      <c r="V17" s="1866"/>
      <c r="W17" s="1866"/>
      <c r="X17" s="1866"/>
      <c r="Y17" s="1866"/>
      <c r="Z17" s="1866"/>
      <c r="AA17" s="1866"/>
      <c r="AB17" s="1866"/>
      <c r="AC17" s="1866"/>
      <c r="AD17" s="1866"/>
      <c r="AE17" s="1866"/>
      <c r="AF17" s="1866"/>
      <c r="AG17" s="1867"/>
    </row>
    <row r="18" spans="1:33" s="447" customFormat="1" ht="13.5" customHeight="1">
      <c r="A18" s="450"/>
      <c r="B18" s="1868"/>
      <c r="C18" s="1868"/>
      <c r="D18" s="1868"/>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9"/>
    </row>
    <row r="19" spans="1:33" s="447" customFormat="1" ht="18" customHeight="1">
      <c r="A19" s="448"/>
      <c r="B19" s="1842" t="s">
        <v>1485</v>
      </c>
      <c r="C19" s="1842"/>
      <c r="D19" s="1842"/>
      <c r="E19" s="1842"/>
      <c r="F19" s="1842"/>
      <c r="G19" s="1842"/>
      <c r="H19" s="1842"/>
      <c r="I19" s="1842"/>
      <c r="J19" s="1842"/>
      <c r="K19" s="1842"/>
      <c r="L19" s="1842"/>
      <c r="M19" s="1842"/>
      <c r="N19" s="1842"/>
      <c r="O19" s="1842"/>
      <c r="P19" s="1843"/>
      <c r="Q19" s="1844"/>
      <c r="R19" s="1842" t="s">
        <v>1486</v>
      </c>
      <c r="S19" s="1842"/>
      <c r="T19" s="1842"/>
      <c r="U19" s="1842"/>
      <c r="V19" s="1842"/>
      <c r="W19" s="1842"/>
      <c r="X19" s="1842"/>
      <c r="Y19" s="1842"/>
      <c r="Z19" s="1842"/>
      <c r="AA19" s="1842"/>
      <c r="AB19" s="1842"/>
      <c r="AC19" s="1842"/>
      <c r="AD19" s="1842"/>
      <c r="AE19" s="1842"/>
      <c r="AF19" s="1842"/>
      <c r="AG19" s="1843"/>
    </row>
    <row r="20" spans="1:33" s="447" customFormat="1" ht="11.25" customHeight="1">
      <c r="A20" s="449"/>
      <c r="B20" s="1851" t="str">
        <f>'01.入会申込書'!M41&amp;""</f>
        <v/>
      </c>
      <c r="C20" s="1851"/>
      <c r="D20" s="1851"/>
      <c r="E20" s="1851"/>
      <c r="F20" s="1851"/>
      <c r="G20" s="1851"/>
      <c r="H20" s="1851"/>
      <c r="I20" s="1851"/>
      <c r="J20" s="1851"/>
      <c r="K20" s="1851"/>
      <c r="L20" s="1851"/>
      <c r="M20" s="1851"/>
      <c r="N20" s="1851"/>
      <c r="O20" s="1851"/>
      <c r="P20" s="1855"/>
      <c r="Q20" s="1845"/>
      <c r="R20" s="1851" t="str">
        <f>'01.入会申込書'!AK41&amp;""</f>
        <v/>
      </c>
      <c r="S20" s="1851"/>
      <c r="T20" s="1851"/>
      <c r="U20" s="1851"/>
      <c r="V20" s="1851"/>
      <c r="W20" s="1851"/>
      <c r="X20" s="1851"/>
      <c r="Y20" s="1851"/>
      <c r="Z20" s="1851"/>
      <c r="AA20" s="1851"/>
      <c r="AB20" s="1851"/>
      <c r="AC20" s="1851"/>
      <c r="AD20" s="1851"/>
      <c r="AE20" s="1851"/>
      <c r="AF20" s="1851"/>
      <c r="AG20" s="1855"/>
    </row>
    <row r="21" spans="1:33" s="447" customFormat="1" ht="11.25" customHeight="1">
      <c r="A21" s="450"/>
      <c r="B21" s="1852"/>
      <c r="C21" s="1852"/>
      <c r="D21" s="1852"/>
      <c r="E21" s="1852"/>
      <c r="F21" s="1852"/>
      <c r="G21" s="1852"/>
      <c r="H21" s="1852"/>
      <c r="I21" s="1852"/>
      <c r="J21" s="1852"/>
      <c r="K21" s="1852"/>
      <c r="L21" s="1852"/>
      <c r="M21" s="1852"/>
      <c r="N21" s="1852"/>
      <c r="O21" s="1852"/>
      <c r="P21" s="1856"/>
      <c r="Q21" s="1846"/>
      <c r="R21" s="1852"/>
      <c r="S21" s="1852"/>
      <c r="T21" s="1852"/>
      <c r="U21" s="1852"/>
      <c r="V21" s="1852"/>
      <c r="W21" s="1852"/>
      <c r="X21" s="1852"/>
      <c r="Y21" s="1852"/>
      <c r="Z21" s="1852"/>
      <c r="AA21" s="1852"/>
      <c r="AB21" s="1852"/>
      <c r="AC21" s="1852"/>
      <c r="AD21" s="1852"/>
      <c r="AE21" s="1852"/>
      <c r="AF21" s="1852"/>
      <c r="AG21" s="1856"/>
    </row>
    <row r="22" spans="1:33">
      <c r="B22" s="452"/>
      <c r="C22" s="452"/>
      <c r="D22" s="452"/>
      <c r="E22" s="452"/>
      <c r="F22" s="452"/>
      <c r="G22" s="452"/>
      <c r="H22" s="452"/>
      <c r="I22" s="452"/>
      <c r="J22" s="452"/>
      <c r="K22" s="452"/>
      <c r="L22" s="452"/>
      <c r="M22" s="453"/>
      <c r="N22" s="454" t="s">
        <v>1487</v>
      </c>
      <c r="O22" s="454"/>
      <c r="P22" s="454" t="s">
        <v>1488</v>
      </c>
      <c r="Q22" s="454"/>
      <c r="R22" s="454" t="s">
        <v>1489</v>
      </c>
      <c r="S22" s="455"/>
      <c r="T22" s="452"/>
      <c r="U22" s="452"/>
      <c r="V22" s="452"/>
      <c r="W22" s="452"/>
      <c r="X22" s="452"/>
      <c r="Y22" s="452"/>
      <c r="Z22" s="452"/>
      <c r="AA22" s="452"/>
      <c r="AB22" s="452"/>
      <c r="AC22" s="452"/>
      <c r="AD22" s="452"/>
      <c r="AE22" s="452"/>
      <c r="AF22" s="452"/>
    </row>
    <row r="23" spans="1:33" s="447" customFormat="1" ht="54.75" customHeight="1">
      <c r="A23" s="456" t="s">
        <v>1490</v>
      </c>
      <c r="B23" s="1870" t="s">
        <v>1491</v>
      </c>
      <c r="C23" s="1870"/>
      <c r="D23" s="1870"/>
      <c r="E23" s="1870"/>
      <c r="F23" s="1870"/>
      <c r="G23" s="1870"/>
      <c r="H23" s="1870"/>
      <c r="I23" s="1870"/>
      <c r="J23" s="1870"/>
      <c r="K23" s="1870"/>
      <c r="L23" s="1870"/>
      <c r="M23" s="1870"/>
      <c r="N23" s="1870"/>
      <c r="O23" s="1870"/>
      <c r="P23" s="1870"/>
      <c r="Q23" s="1870"/>
      <c r="R23" s="1870"/>
      <c r="S23" s="1870"/>
      <c r="T23" s="1870"/>
      <c r="U23" s="1870"/>
      <c r="V23" s="1870"/>
      <c r="W23" s="1870"/>
      <c r="X23" s="1870"/>
      <c r="Y23" s="1870"/>
      <c r="Z23" s="1870"/>
      <c r="AA23" s="1870"/>
      <c r="AB23" s="1870"/>
      <c r="AC23" s="1870"/>
      <c r="AD23" s="1870"/>
      <c r="AE23" s="1870"/>
      <c r="AF23" s="1870"/>
      <c r="AG23" s="1871"/>
    </row>
    <row r="24" spans="1:33" s="447" customFormat="1" ht="328.5" customHeight="1">
      <c r="A24" s="457"/>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9"/>
    </row>
    <row r="25" spans="1:33" s="447" customFormat="1" ht="16.5" customHeight="1">
      <c r="A25" s="1857" t="s">
        <v>1490</v>
      </c>
      <c r="B25" s="1859" t="s">
        <v>1492</v>
      </c>
      <c r="C25" s="1859"/>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60"/>
    </row>
    <row r="26" spans="1:33" s="447" customFormat="1" ht="16.5" customHeight="1">
      <c r="A26" s="1857"/>
      <c r="B26" s="1859"/>
      <c r="C26" s="1859"/>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60"/>
    </row>
    <row r="27" spans="1:33" s="447" customFormat="1" ht="6" customHeight="1">
      <c r="A27" s="457"/>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9"/>
    </row>
    <row r="28" spans="1:33" s="447" customFormat="1" ht="16.5" customHeight="1">
      <c r="A28" s="1857" t="s">
        <v>1490</v>
      </c>
      <c r="B28" s="1872" t="s">
        <v>1493</v>
      </c>
      <c r="C28" s="1873"/>
      <c r="D28" s="1873"/>
      <c r="E28" s="1873"/>
      <c r="F28" s="1873"/>
      <c r="G28" s="1873"/>
      <c r="H28" s="1873"/>
      <c r="I28" s="1873"/>
      <c r="J28" s="1873"/>
      <c r="K28" s="1873"/>
      <c r="L28" s="1873"/>
      <c r="M28" s="1873"/>
      <c r="N28" s="1873"/>
      <c r="O28" s="1873"/>
      <c r="P28" s="1873"/>
      <c r="Q28" s="1873"/>
      <c r="R28" s="1873"/>
      <c r="S28" s="1873"/>
      <c r="T28" s="1873"/>
      <c r="U28" s="1873"/>
      <c r="V28" s="1873"/>
      <c r="W28" s="1873"/>
      <c r="X28" s="1873"/>
      <c r="Y28" s="1873"/>
      <c r="Z28" s="1873"/>
      <c r="AA28" s="1873"/>
      <c r="AB28" s="1873"/>
      <c r="AC28" s="1873"/>
      <c r="AD28" s="1873"/>
      <c r="AE28" s="1873"/>
      <c r="AF28" s="1873"/>
      <c r="AG28" s="1874"/>
    </row>
    <row r="29" spans="1:33" s="447" customFormat="1" ht="16.5" customHeight="1">
      <c r="A29" s="1857"/>
      <c r="B29" s="1873"/>
      <c r="C29" s="1873"/>
      <c r="D29" s="1873"/>
      <c r="E29" s="1873"/>
      <c r="F29" s="1873"/>
      <c r="G29" s="1873"/>
      <c r="H29" s="1873"/>
      <c r="I29" s="1873"/>
      <c r="J29" s="1873"/>
      <c r="K29" s="1873"/>
      <c r="L29" s="1873"/>
      <c r="M29" s="1873"/>
      <c r="N29" s="1873"/>
      <c r="O29" s="1873"/>
      <c r="P29" s="1873"/>
      <c r="Q29" s="1873"/>
      <c r="R29" s="1873"/>
      <c r="S29" s="1873"/>
      <c r="T29" s="1873"/>
      <c r="U29" s="1873"/>
      <c r="V29" s="1873"/>
      <c r="W29" s="1873"/>
      <c r="X29" s="1873"/>
      <c r="Y29" s="1873"/>
      <c r="Z29" s="1873"/>
      <c r="AA29" s="1873"/>
      <c r="AB29" s="1873"/>
      <c r="AC29" s="1873"/>
      <c r="AD29" s="1873"/>
      <c r="AE29" s="1873"/>
      <c r="AF29" s="1873"/>
      <c r="AG29" s="1874"/>
    </row>
    <row r="30" spans="1:33" s="447" customFormat="1" ht="6" customHeight="1">
      <c r="A30" s="457"/>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9"/>
    </row>
    <row r="31" spans="1:33" s="447" customFormat="1" ht="16.5" customHeight="1">
      <c r="A31" s="1857" t="s">
        <v>1490</v>
      </c>
      <c r="B31" s="1859" t="s">
        <v>1494</v>
      </c>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60"/>
    </row>
    <row r="32" spans="1:33" s="447" customFormat="1" ht="16.5">
      <c r="A32" s="1857"/>
      <c r="B32" s="1859"/>
      <c r="C32" s="1859"/>
      <c r="D32" s="1859"/>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60"/>
    </row>
    <row r="33" spans="1:33" s="447" customFormat="1" ht="16.5">
      <c r="A33" s="1858"/>
      <c r="B33" s="1861"/>
      <c r="C33" s="1861"/>
      <c r="D33" s="1861"/>
      <c r="E33" s="1861"/>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2"/>
    </row>
    <row r="34" spans="1:33" s="460" customFormat="1" ht="16.5">
      <c r="D34" s="460" t="s">
        <v>1495</v>
      </c>
    </row>
    <row r="35" spans="1:33" s="460" customFormat="1" ht="16.5">
      <c r="M35" s="460" t="s">
        <v>1496</v>
      </c>
      <c r="Y35" s="460" t="s">
        <v>1497</v>
      </c>
      <c r="AA35" s="460" t="s">
        <v>1498</v>
      </c>
    </row>
  </sheetData>
  <sheetProtection sheet="1" objects="1" scenarios="1"/>
  <mergeCells count="37">
    <mergeCell ref="A31:A33"/>
    <mergeCell ref="B31:AG33"/>
    <mergeCell ref="B16:D16"/>
    <mergeCell ref="F16:N16"/>
    <mergeCell ref="O16:AG16"/>
    <mergeCell ref="B17:AG18"/>
    <mergeCell ref="B19:P19"/>
    <mergeCell ref="Q19:Q21"/>
    <mergeCell ref="R19:AG19"/>
    <mergeCell ref="B20:P21"/>
    <mergeCell ref="R20:AG21"/>
    <mergeCell ref="B23:AG23"/>
    <mergeCell ref="A25:A26"/>
    <mergeCell ref="B25:AG26"/>
    <mergeCell ref="A28:A29"/>
    <mergeCell ref="B28:AG29"/>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8"/>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49AE-14B8-4C25-B5E9-0B0E1487D10C}">
  <dimension ref="A1"/>
  <sheetViews>
    <sheetView showGridLines="0" workbookViewId="0">
      <selection activeCell="L37" sqref="L37"/>
    </sheetView>
  </sheetViews>
  <sheetFormatPr defaultColWidth="9.5" defaultRowHeight="13.5"/>
  <cols>
    <col min="1" max="16384" width="9.5" style="461"/>
  </cols>
  <sheetData/>
  <sheetProtection algorithmName="SHA-512" hashValue="um8UoHDdwDZ8Gaf0WzLJu61CTV8KtmkLmq6fH1aQWUggcSvP5TcRUuR4mgHS8lqt/N94YnNjjftdwiVZxo6Mwg==" saltValue="WGarmGNKJT65+WauEhg8sA==" spinCount="100000" sheet="1" objects="1" scenarios="1"/>
  <phoneticPr fontId="8"/>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FB25-D45A-4A81-B151-44CF9F699E4A}">
  <dimension ref="A1:BB53"/>
  <sheetViews>
    <sheetView showGridLines="0" showZeros="0" view="pageBreakPreview" zoomScaleNormal="100" zoomScaleSheetLayoutView="100" workbookViewId="0">
      <selection activeCell="S22" sqref="S22:AW22"/>
    </sheetView>
  </sheetViews>
  <sheetFormatPr defaultColWidth="9" defaultRowHeight="13.5" customHeight="1" zeroHeight="1"/>
  <cols>
    <col min="1" max="55" width="1.625" style="20" customWidth="1"/>
    <col min="56" max="16384" width="9" style="20"/>
  </cols>
  <sheetData>
    <row r="1" spans="1:54" ht="39.950000000000003" customHeight="1">
      <c r="K1" s="1875" t="s">
        <v>272</v>
      </c>
      <c r="L1" s="1875"/>
      <c r="M1" s="1875"/>
      <c r="N1" s="1875"/>
      <c r="O1" s="1875"/>
      <c r="P1" s="1875"/>
      <c r="Q1" s="1875"/>
      <c r="R1" s="265"/>
      <c r="S1" s="1876">
        <f>'01.入会申込書'!M35</f>
        <v>0</v>
      </c>
      <c r="T1" s="1876"/>
      <c r="U1" s="1876"/>
      <c r="V1" s="1876"/>
      <c r="W1" s="1876"/>
      <c r="X1" s="1876"/>
      <c r="Y1" s="1876"/>
      <c r="Z1" s="1876"/>
      <c r="AA1" s="1876"/>
      <c r="AB1" s="1876"/>
      <c r="AC1" s="1876"/>
      <c r="AD1" s="1876"/>
      <c r="AE1" s="1876"/>
      <c r="AF1" s="1876"/>
      <c r="AG1" s="1876"/>
      <c r="AH1" s="1876"/>
      <c r="AI1" s="1876"/>
      <c r="AJ1" s="1876"/>
      <c r="AK1" s="1876"/>
      <c r="AL1" s="1876"/>
      <c r="AM1" s="1876"/>
      <c r="AN1" s="1876"/>
      <c r="AO1" s="1876"/>
      <c r="AP1" s="1876"/>
      <c r="AQ1" s="1876"/>
      <c r="AR1" s="1876"/>
    </row>
    <row r="2" spans="1:54"/>
    <row r="3" spans="1:54" s="21" customFormat="1" ht="39.950000000000003" customHeight="1">
      <c r="A3" s="1877" t="s">
        <v>269</v>
      </c>
      <c r="B3" s="1878"/>
      <c r="C3" s="1878"/>
      <c r="D3" s="1878"/>
      <c r="E3" s="1878"/>
      <c r="F3" s="1878"/>
      <c r="G3" s="1878"/>
      <c r="H3" s="1878"/>
      <c r="I3" s="1878"/>
      <c r="J3" s="1878"/>
      <c r="K3" s="1878"/>
      <c r="L3" s="1878"/>
      <c r="M3" s="1878"/>
      <c r="N3" s="1878"/>
      <c r="O3" s="1878"/>
      <c r="P3" s="1878"/>
      <c r="Q3" s="1878"/>
      <c r="R3" s="1878"/>
      <c r="S3" s="1878"/>
      <c r="T3" s="1878"/>
      <c r="U3" s="1878"/>
      <c r="V3" s="1878"/>
      <c r="W3" s="1878"/>
      <c r="X3" s="1878"/>
      <c r="Y3" s="1878"/>
      <c r="Z3" s="1878"/>
      <c r="AA3" s="1878"/>
      <c r="AB3" s="1878"/>
      <c r="AC3" s="1878"/>
      <c r="AD3" s="1878"/>
      <c r="AE3" s="1878"/>
      <c r="AF3" s="1878"/>
      <c r="AG3" s="1878"/>
      <c r="AH3" s="1878"/>
      <c r="AI3" s="1878"/>
      <c r="AJ3" s="1878"/>
      <c r="AK3" s="1878"/>
      <c r="AL3" s="1878"/>
      <c r="AM3" s="1878"/>
      <c r="AN3" s="1878"/>
      <c r="AO3" s="1878"/>
      <c r="AP3" s="1878"/>
      <c r="AQ3" s="1878"/>
      <c r="AR3" s="1878"/>
      <c r="AS3" s="1878"/>
      <c r="AT3" s="1878"/>
      <c r="AU3" s="1878"/>
      <c r="AV3" s="1878"/>
      <c r="AW3" s="1878"/>
      <c r="AX3" s="1878"/>
      <c r="AY3" s="1878"/>
      <c r="AZ3" s="1878"/>
      <c r="BA3" s="1878"/>
      <c r="BB3" s="1879"/>
    </row>
    <row r="4" spans="1:54">
      <c r="A4" s="266"/>
      <c r="P4" s="267"/>
      <c r="Q4" s="267"/>
      <c r="R4" s="267"/>
      <c r="S4" s="267"/>
      <c r="T4" s="267"/>
      <c r="U4" s="267"/>
      <c r="V4" s="267"/>
      <c r="W4" s="267"/>
      <c r="X4" s="267"/>
      <c r="Y4" s="267"/>
      <c r="Z4" s="267"/>
      <c r="BB4" s="268"/>
    </row>
    <row r="5" spans="1:54" ht="20.100000000000001" customHeight="1">
      <c r="A5" s="266"/>
      <c r="C5" s="1880" t="s">
        <v>920</v>
      </c>
      <c r="D5" s="1881"/>
      <c r="E5" s="1881"/>
      <c r="F5" s="1881"/>
      <c r="G5" s="1881"/>
      <c r="H5" s="1881"/>
      <c r="I5" s="1881"/>
      <c r="J5" s="1881"/>
      <c r="K5" s="1881"/>
      <c r="L5" s="1881"/>
      <c r="M5" s="1882"/>
      <c r="N5" s="269"/>
      <c r="P5" s="1880" t="s">
        <v>921</v>
      </c>
      <c r="Q5" s="1881"/>
      <c r="R5" s="1881"/>
      <c r="S5" s="1881"/>
      <c r="T5" s="1881"/>
      <c r="U5" s="1881"/>
      <c r="V5" s="1881"/>
      <c r="W5" s="1881"/>
      <c r="X5" s="1881"/>
      <c r="Y5" s="1881"/>
      <c r="Z5" s="1882"/>
      <c r="AF5" s="1883" t="s">
        <v>922</v>
      </c>
      <c r="AG5" s="1884"/>
      <c r="AH5" s="1884"/>
      <c r="AI5" s="1884"/>
      <c r="AJ5" s="1884"/>
      <c r="AK5" s="1884"/>
      <c r="AL5" s="1884"/>
      <c r="AM5" s="1884"/>
      <c r="AN5" s="1884"/>
      <c r="AO5" s="1884"/>
      <c r="AP5" s="1884"/>
      <c r="AQ5" s="1884"/>
      <c r="AR5" s="1884"/>
      <c r="AS5" s="1884"/>
      <c r="AT5" s="1884"/>
      <c r="AU5" s="1884"/>
      <c r="AV5" s="1882"/>
      <c r="BB5" s="268"/>
    </row>
    <row r="6" spans="1:54">
      <c r="A6" s="266"/>
      <c r="BB6" s="268"/>
    </row>
    <row r="7" spans="1:54" ht="12" customHeight="1">
      <c r="A7" s="266"/>
      <c r="D7" s="1886" t="s">
        <v>494</v>
      </c>
      <c r="E7" s="1886"/>
      <c r="F7" s="1886"/>
      <c r="G7" s="19"/>
      <c r="H7" s="19"/>
      <c r="I7" s="19"/>
      <c r="J7" s="19"/>
      <c r="K7" s="19"/>
      <c r="L7" s="19"/>
      <c r="M7" s="19"/>
      <c r="N7" s="19"/>
      <c r="O7" s="19"/>
      <c r="P7" s="19"/>
      <c r="Q7" s="1886" t="s">
        <v>494</v>
      </c>
      <c r="R7" s="1886"/>
      <c r="S7" s="1886"/>
      <c r="Y7" s="19"/>
      <c r="Z7" s="19"/>
      <c r="AA7" s="19"/>
      <c r="AB7" s="19"/>
      <c r="AC7" s="19"/>
      <c r="AD7" s="1887" t="s">
        <v>494</v>
      </c>
      <c r="AE7" s="1887"/>
      <c r="AF7" s="1887"/>
      <c r="AG7" s="19"/>
      <c r="AH7" s="19"/>
      <c r="AI7" s="19"/>
      <c r="AQ7" s="1887" t="s">
        <v>494</v>
      </c>
      <c r="AR7" s="1887"/>
      <c r="AS7" s="1887"/>
      <c r="AT7" s="19"/>
      <c r="AU7" s="19"/>
      <c r="AV7" s="19"/>
      <c r="AW7" s="19"/>
      <c r="AX7" s="19"/>
      <c r="AY7" s="19"/>
      <c r="AZ7" s="19"/>
      <c r="BA7" s="19"/>
    </row>
    <row r="8" spans="1:54" ht="18" customHeight="1">
      <c r="A8" s="266"/>
      <c r="C8" s="20" t="s">
        <v>923</v>
      </c>
      <c r="D8" s="1886">
        <f>'01.入会申込書'!M47</f>
        <v>0</v>
      </c>
      <c r="E8" s="1886"/>
      <c r="F8" s="1886"/>
      <c r="G8" s="1886"/>
      <c r="H8" s="1886"/>
      <c r="I8" s="1886"/>
      <c r="J8" s="1886"/>
      <c r="K8" s="1886"/>
      <c r="L8" s="1886"/>
      <c r="M8" s="20" t="s">
        <v>588</v>
      </c>
      <c r="P8" s="20" t="s">
        <v>923</v>
      </c>
      <c r="Q8" s="1886">
        <f>'01.入会申込書'!M62</f>
        <v>0</v>
      </c>
      <c r="R8" s="1886"/>
      <c r="S8" s="1886"/>
      <c r="T8" s="1886"/>
      <c r="U8" s="1886"/>
      <c r="V8" s="1886"/>
      <c r="W8" s="1886"/>
      <c r="X8" s="1886"/>
      <c r="Y8" s="1886"/>
      <c r="Z8" s="20" t="s">
        <v>588</v>
      </c>
      <c r="AC8" s="20" t="s">
        <v>923</v>
      </c>
      <c r="AD8" s="1886">
        <f>'01.入会申込書'!M70</f>
        <v>0</v>
      </c>
      <c r="AE8" s="1886"/>
      <c r="AF8" s="1886"/>
      <c r="AG8" s="1886"/>
      <c r="AH8" s="1886"/>
      <c r="AI8" s="1886"/>
      <c r="AJ8" s="1886"/>
      <c r="AK8" s="1886"/>
      <c r="AL8" s="1886"/>
      <c r="AM8" s="20" t="s">
        <v>588</v>
      </c>
      <c r="AP8" s="20" t="s">
        <v>923</v>
      </c>
      <c r="AQ8" s="1885"/>
      <c r="AR8" s="1885"/>
      <c r="AS8" s="1885"/>
      <c r="AT8" s="1885"/>
      <c r="AU8" s="1885"/>
      <c r="AV8" s="1885"/>
      <c r="AW8" s="1885"/>
      <c r="AX8" s="1885"/>
      <c r="AY8" s="1885"/>
      <c r="AZ8" s="20" t="s">
        <v>588</v>
      </c>
      <c r="BB8" s="268"/>
    </row>
    <row r="9" spans="1:54">
      <c r="A9" s="266"/>
      <c r="BB9" s="268"/>
    </row>
    <row r="10" spans="1:54">
      <c r="A10" s="266"/>
      <c r="BB10" s="268"/>
    </row>
    <row r="11" spans="1:54">
      <c r="A11" s="266"/>
      <c r="BB11" s="268"/>
    </row>
    <row r="12" spans="1:54">
      <c r="A12" s="266"/>
      <c r="BB12" s="268"/>
    </row>
    <row r="13" spans="1:54">
      <c r="A13" s="266"/>
      <c r="BB13" s="268"/>
    </row>
    <row r="14" spans="1:54">
      <c r="A14" s="266"/>
      <c r="BB14" s="268"/>
    </row>
    <row r="15" spans="1:54">
      <c r="A15" s="266"/>
      <c r="BB15" s="268"/>
    </row>
    <row r="16" spans="1:54">
      <c r="A16" s="266"/>
      <c r="BB16" s="268"/>
    </row>
    <row r="17" spans="1:54">
      <c r="A17" s="266"/>
      <c r="BB17" s="268"/>
    </row>
    <row r="18" spans="1:54">
      <c r="A18" s="266"/>
      <c r="BB18" s="268"/>
    </row>
    <row r="19" spans="1:54">
      <c r="A19" s="270"/>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2"/>
    </row>
    <row r="20" spans="1:54"/>
    <row r="21" spans="1:54"/>
    <row r="22" spans="1:54" ht="39.950000000000003" customHeight="1">
      <c r="A22" s="273"/>
      <c r="B22" s="274"/>
      <c r="C22" s="274"/>
      <c r="D22" s="274"/>
      <c r="E22" s="274"/>
      <c r="F22" s="274" t="s">
        <v>378</v>
      </c>
      <c r="G22" s="274"/>
      <c r="H22" s="274"/>
      <c r="I22" s="274"/>
      <c r="J22" s="274"/>
      <c r="K22" s="274"/>
      <c r="L22" s="274"/>
      <c r="M22" s="274"/>
      <c r="N22" s="274"/>
      <c r="O22" s="274"/>
      <c r="P22" s="274"/>
      <c r="Q22" s="274"/>
      <c r="R22" s="274"/>
      <c r="S22" s="1888"/>
      <c r="T22" s="1888"/>
      <c r="U22" s="1888"/>
      <c r="V22" s="1888"/>
      <c r="W22" s="1888"/>
      <c r="X22" s="1888"/>
      <c r="Y22" s="1888"/>
      <c r="Z22" s="1888"/>
      <c r="AA22" s="1888"/>
      <c r="AB22" s="1888"/>
      <c r="AC22" s="1888"/>
      <c r="AD22" s="1888"/>
      <c r="AE22" s="1888"/>
      <c r="AF22" s="1888"/>
      <c r="AG22" s="1888"/>
      <c r="AH22" s="1888"/>
      <c r="AI22" s="1888"/>
      <c r="AJ22" s="1888"/>
      <c r="AK22" s="1888"/>
      <c r="AL22" s="1888"/>
      <c r="AM22" s="1888"/>
      <c r="AN22" s="1888"/>
      <c r="AO22" s="1888"/>
      <c r="AP22" s="1888"/>
      <c r="AQ22" s="1888"/>
      <c r="AR22" s="1888"/>
      <c r="AS22" s="1888"/>
      <c r="AT22" s="1888"/>
      <c r="AU22" s="1888"/>
      <c r="AV22" s="1888"/>
      <c r="AW22" s="1888"/>
      <c r="AX22" s="274" t="s">
        <v>271</v>
      </c>
      <c r="AY22" s="274"/>
      <c r="AZ22" s="275"/>
      <c r="BA22" s="274"/>
      <c r="BB22" s="276"/>
    </row>
    <row r="23" spans="1:54">
      <c r="A23" s="266"/>
      <c r="BB23" s="268"/>
    </row>
    <row r="24" spans="1:54" ht="20.100000000000001" customHeight="1">
      <c r="A24" s="266"/>
      <c r="B24" s="1889" t="s">
        <v>273</v>
      </c>
      <c r="C24" s="1889"/>
      <c r="D24" s="1889"/>
      <c r="E24" s="1889"/>
      <c r="F24" s="1889"/>
      <c r="G24" s="1889"/>
      <c r="H24" s="1889"/>
      <c r="I24" s="1889"/>
      <c r="J24" s="1889"/>
      <c r="K24" s="1889"/>
      <c r="L24" s="1889"/>
      <c r="M24" s="1889"/>
      <c r="N24" s="1889"/>
      <c r="O24" s="1889"/>
      <c r="P24" s="1889"/>
      <c r="Q24" s="1889"/>
      <c r="AD24" s="1889" t="s">
        <v>389</v>
      </c>
      <c r="AE24" s="1889"/>
      <c r="AF24" s="1889"/>
      <c r="AG24" s="1889"/>
      <c r="AH24" s="1889"/>
      <c r="AI24" s="1889"/>
      <c r="AJ24" s="1889"/>
      <c r="AK24" s="1889"/>
      <c r="AL24" s="1889"/>
      <c r="AM24" s="1889"/>
      <c r="AN24" s="1889"/>
      <c r="AO24" s="1889"/>
      <c r="AP24" s="1889"/>
      <c r="AQ24" s="1889"/>
      <c r="AR24" s="1889"/>
      <c r="AS24" s="1889"/>
      <c r="BB24" s="268"/>
    </row>
    <row r="25" spans="1:54">
      <c r="A25" s="266"/>
      <c r="BB25" s="268"/>
    </row>
    <row r="26" spans="1:54" ht="20.100000000000001" customHeight="1">
      <c r="A26" s="266"/>
      <c r="B26" s="20" t="s">
        <v>270</v>
      </c>
      <c r="F26" s="1885"/>
      <c r="G26" s="1885"/>
      <c r="H26" s="1885"/>
      <c r="I26" s="1885"/>
      <c r="J26" s="1885"/>
      <c r="K26" s="1885"/>
      <c r="L26" s="1885"/>
      <c r="M26" s="1885"/>
      <c r="N26" s="1885"/>
      <c r="O26" s="1885"/>
      <c r="P26" s="1885"/>
      <c r="Q26" s="20" t="s">
        <v>96</v>
      </c>
      <c r="U26" s="20" t="s">
        <v>270</v>
      </c>
      <c r="Y26" s="1885"/>
      <c r="Z26" s="1885"/>
      <c r="AA26" s="1885"/>
      <c r="AB26" s="1885"/>
      <c r="AC26" s="1885"/>
      <c r="AD26" s="1885"/>
      <c r="AE26" s="1885"/>
      <c r="AF26" s="1885"/>
      <c r="AG26" s="1885"/>
      <c r="AH26" s="1885"/>
      <c r="AI26" s="1885"/>
      <c r="AJ26" s="20" t="s">
        <v>96</v>
      </c>
      <c r="AL26" s="20" t="s">
        <v>270</v>
      </c>
      <c r="AP26" s="1885"/>
      <c r="AQ26" s="1885"/>
      <c r="AR26" s="1885"/>
      <c r="AS26" s="1885"/>
      <c r="AT26" s="1885"/>
      <c r="AU26" s="1885"/>
      <c r="AV26" s="1885"/>
      <c r="AW26" s="1885"/>
      <c r="AX26" s="1885"/>
      <c r="AY26" s="1885"/>
      <c r="AZ26" s="1885"/>
      <c r="BA26" s="20" t="s">
        <v>96</v>
      </c>
      <c r="BB26" s="268"/>
    </row>
    <row r="27" spans="1:54">
      <c r="A27" s="266"/>
      <c r="BB27" s="268"/>
    </row>
    <row r="28" spans="1:54">
      <c r="A28" s="266"/>
      <c r="BB28" s="268"/>
    </row>
    <row r="29" spans="1:54">
      <c r="A29" s="266"/>
      <c r="BB29" s="268"/>
    </row>
    <row r="30" spans="1:54">
      <c r="A30" s="266"/>
      <c r="BB30" s="268"/>
    </row>
    <row r="31" spans="1:54">
      <c r="A31" s="266"/>
      <c r="BB31" s="268"/>
    </row>
    <row r="32" spans="1:54">
      <c r="A32" s="266"/>
      <c r="BB32" s="268"/>
    </row>
    <row r="33" spans="1:54">
      <c r="A33" s="266"/>
      <c r="BB33" s="268"/>
    </row>
    <row r="34" spans="1:54">
      <c r="A34" s="266"/>
      <c r="BB34" s="268"/>
    </row>
    <row r="35" spans="1:54">
      <c r="A35" s="266"/>
      <c r="BB35" s="268"/>
    </row>
    <row r="36" spans="1:54">
      <c r="A36" s="266"/>
      <c r="BB36" s="268"/>
    </row>
    <row r="37" spans="1:54">
      <c r="A37" s="266"/>
      <c r="BB37" s="268"/>
    </row>
    <row r="38" spans="1:54">
      <c r="A38" s="270"/>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2"/>
    </row>
    <row r="39" spans="1:54"/>
    <row r="40" spans="1:54"/>
    <row r="41" spans="1:54"/>
    <row r="42" spans="1:54"/>
    <row r="43" spans="1:54"/>
    <row r="44" spans="1:54"/>
    <row r="45" spans="1:54"/>
    <row r="46" spans="1:54"/>
    <row r="47" spans="1:54"/>
    <row r="48" spans="1:54"/>
    <row r="49"/>
    <row r="50"/>
    <row r="51"/>
    <row r="52"/>
    <row r="53"/>
  </sheetData>
  <sheetProtection sheet="1" selectLockedCells="1"/>
  <mergeCells count="20">
    <mergeCell ref="F26:P26"/>
    <mergeCell ref="Y26:AI26"/>
    <mergeCell ref="AP26:AZ26"/>
    <mergeCell ref="D7:F7"/>
    <mergeCell ref="Q7:S7"/>
    <mergeCell ref="AD7:AF7"/>
    <mergeCell ref="AQ7:AS7"/>
    <mergeCell ref="AQ8:AY8"/>
    <mergeCell ref="D8:L8"/>
    <mergeCell ref="Q8:Y8"/>
    <mergeCell ref="AD8:AL8"/>
    <mergeCell ref="S22:AW22"/>
    <mergeCell ref="B24:Q24"/>
    <mergeCell ref="AD24:AS24"/>
    <mergeCell ref="K1:Q1"/>
    <mergeCell ref="S1:AR1"/>
    <mergeCell ref="A3:BB3"/>
    <mergeCell ref="C5:M5"/>
    <mergeCell ref="P5:Z5"/>
    <mergeCell ref="AF5:AV5"/>
  </mergeCells>
  <phoneticPr fontId="8"/>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B45"/>
  <sheetViews>
    <sheetView showGridLines="0" showZeros="0" view="pageBreakPreview" zoomScaleNormal="100" zoomScaleSheetLayoutView="100" workbookViewId="0">
      <selection activeCell="B35" sqref="B35:W35"/>
    </sheetView>
  </sheetViews>
  <sheetFormatPr defaultColWidth="9" defaultRowHeight="13.5" zeroHeight="1"/>
  <cols>
    <col min="1" max="55" width="1.625" customWidth="1"/>
  </cols>
  <sheetData>
    <row r="1" spans="1:54" ht="20.100000000000001" customHeight="1">
      <c r="Z1" s="1908" t="s">
        <v>277</v>
      </c>
      <c r="AA1" s="1909"/>
      <c r="AB1" s="1909"/>
      <c r="AC1" s="1909"/>
      <c r="AD1" s="1909"/>
      <c r="AE1" s="1909"/>
      <c r="AF1" s="1909"/>
      <c r="AG1" s="1909" t="s">
        <v>309</v>
      </c>
      <c r="AH1" s="1909"/>
      <c r="AI1" s="1909"/>
      <c r="AJ1" s="1909"/>
      <c r="AK1" s="1909"/>
      <c r="AL1" s="1909"/>
      <c r="AM1" s="1909"/>
      <c r="AN1" s="1909"/>
      <c r="AO1" s="1909" t="s">
        <v>278</v>
      </c>
      <c r="AP1" s="1909"/>
      <c r="AQ1" s="1909"/>
      <c r="AR1" s="1909"/>
      <c r="AS1" s="1909"/>
      <c r="AT1" s="1909"/>
      <c r="AU1" s="1912" t="s">
        <v>279</v>
      </c>
      <c r="AV1" s="1912"/>
      <c r="AW1" s="1912"/>
      <c r="AX1" s="1912"/>
      <c r="AY1" s="1912"/>
      <c r="AZ1" s="1912"/>
      <c r="BA1" s="1912"/>
      <c r="BB1" s="1913"/>
    </row>
    <row r="2" spans="1:54" ht="20.100000000000001" customHeight="1" thickBot="1">
      <c r="Z2" s="1910"/>
      <c r="AA2" s="1911"/>
      <c r="AB2" s="1911"/>
      <c r="AC2" s="1911"/>
      <c r="AD2" s="1911"/>
      <c r="AE2" s="1911"/>
      <c r="AF2" s="1911"/>
      <c r="AG2" s="1911"/>
      <c r="AH2" s="1911"/>
      <c r="AI2" s="1911"/>
      <c r="AJ2" s="1911"/>
      <c r="AK2" s="1911"/>
      <c r="AL2" s="1911"/>
      <c r="AM2" s="1911"/>
      <c r="AN2" s="1911"/>
      <c r="AO2" s="1911"/>
      <c r="AP2" s="1911"/>
      <c r="AQ2" s="1911"/>
      <c r="AR2" s="1911"/>
      <c r="AS2" s="1911"/>
      <c r="AT2" s="1911"/>
      <c r="AU2" s="1473" t="s">
        <v>307</v>
      </c>
      <c r="AV2" s="1473"/>
      <c r="AW2" s="1473"/>
      <c r="AX2" s="1473"/>
      <c r="AY2" s="1473"/>
      <c r="AZ2" s="1473"/>
      <c r="BA2" s="499" t="s">
        <v>308</v>
      </c>
      <c r="BB2" s="500"/>
    </row>
    <row r="3" spans="1:54" ht="50.1" customHeight="1">
      <c r="A3" s="1905" t="s">
        <v>280</v>
      </c>
      <c r="B3" s="1906"/>
      <c r="C3" s="1906"/>
      <c r="D3" s="1906"/>
      <c r="E3" s="1906"/>
      <c r="F3" s="1906"/>
      <c r="G3" s="1906"/>
      <c r="H3" s="1906"/>
      <c r="I3" s="1906"/>
      <c r="J3" s="1906"/>
      <c r="K3" s="1906"/>
      <c r="L3" s="1906"/>
      <c r="M3" s="1906"/>
      <c r="N3" s="1906"/>
      <c r="O3" s="1906"/>
      <c r="P3" s="1906"/>
      <c r="Q3" s="1906"/>
      <c r="R3" s="1906"/>
      <c r="S3" s="1906"/>
      <c r="T3" s="1906"/>
      <c r="U3" s="1906"/>
      <c r="V3" s="1906"/>
      <c r="W3" s="1906"/>
      <c r="X3" s="1906"/>
      <c r="Y3" s="1906"/>
      <c r="Z3" s="1906"/>
      <c r="AA3" s="1906"/>
      <c r="AB3" s="1906"/>
      <c r="AC3" s="1906"/>
      <c r="AD3" s="1906"/>
      <c r="AE3" s="1906"/>
      <c r="AF3" s="1906"/>
      <c r="AG3" s="1906"/>
      <c r="AH3" s="1906"/>
      <c r="AI3" s="1906"/>
      <c r="AJ3" s="1906"/>
      <c r="AK3" s="1906"/>
      <c r="AL3" s="1906"/>
      <c r="AM3" s="1906"/>
      <c r="AN3" s="1906"/>
      <c r="AO3" s="1906"/>
      <c r="AP3" s="1906"/>
      <c r="AQ3" s="1906"/>
      <c r="AR3" s="1906"/>
      <c r="AS3" s="1906"/>
      <c r="AT3" s="1906"/>
      <c r="AU3" s="1906"/>
      <c r="AV3" s="1906"/>
      <c r="AW3" s="1906"/>
      <c r="AX3" s="1906"/>
      <c r="AY3" s="1906"/>
      <c r="AZ3" s="1906"/>
      <c r="BA3" s="1906"/>
      <c r="BB3" s="1907"/>
    </row>
    <row r="4" spans="1:54" ht="10.15" customHeight="1">
      <c r="A4" s="23"/>
      <c r="AT4" s="22"/>
      <c r="AX4" s="22"/>
      <c r="BB4" s="24"/>
    </row>
    <row r="5" spans="1:54" ht="15" customHeight="1">
      <c r="A5" s="23"/>
      <c r="AM5" s="490"/>
      <c r="AN5" s="490"/>
      <c r="AO5" s="490"/>
      <c r="AP5" s="490"/>
      <c r="AQ5" s="490"/>
      <c r="AR5" s="1473" t="s">
        <v>282</v>
      </c>
      <c r="AS5" s="1473"/>
      <c r="AT5" s="490"/>
      <c r="AU5" s="490"/>
      <c r="AV5" s="1473" t="s">
        <v>283</v>
      </c>
      <c r="AW5" s="1473"/>
      <c r="AX5" s="490"/>
      <c r="AY5" s="490"/>
      <c r="AZ5" s="1473" t="s">
        <v>281</v>
      </c>
      <c r="BA5" s="1473"/>
      <c r="BB5" s="25"/>
    </row>
    <row r="6" spans="1:54" ht="10.15" customHeight="1">
      <c r="A6" s="23"/>
      <c r="BB6" s="25"/>
    </row>
    <row r="7" spans="1:54" ht="30" customHeight="1">
      <c r="A7" s="23"/>
      <c r="C7" t="s">
        <v>284</v>
      </c>
      <c r="K7" s="33" t="s">
        <v>285</v>
      </c>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4"/>
    </row>
    <row r="8" spans="1:54" ht="10.15" customHeight="1">
      <c r="A8" s="23"/>
      <c r="BB8" s="25"/>
    </row>
    <row r="9" spans="1:54">
      <c r="A9" s="23"/>
      <c r="H9" t="s">
        <v>375</v>
      </c>
      <c r="AB9" t="s">
        <v>286</v>
      </c>
      <c r="AC9" s="1473"/>
      <c r="AD9" s="1473"/>
      <c r="AE9" s="1473"/>
      <c r="AF9" t="s">
        <v>287</v>
      </c>
      <c r="AI9" s="1473"/>
      <c r="AJ9" s="1473"/>
      <c r="AK9" s="1473"/>
      <c r="AL9" s="1473"/>
      <c r="AM9" s="1473"/>
      <c r="AN9" s="1473"/>
      <c r="AO9" s="1473"/>
      <c r="AP9" s="1473"/>
      <c r="AQ9" s="1473"/>
      <c r="AR9" s="1473"/>
      <c r="AS9" t="s">
        <v>288</v>
      </c>
      <c r="BB9" s="25"/>
    </row>
    <row r="10" spans="1:54">
      <c r="A10" s="23"/>
      <c r="BB10" s="25"/>
    </row>
    <row r="11" spans="1:54" ht="18" customHeight="1">
      <c r="A11" s="23"/>
      <c r="K11" s="1890" t="s">
        <v>289</v>
      </c>
      <c r="L11" s="1890"/>
      <c r="M11" s="1890"/>
      <c r="N11" s="1890"/>
      <c r="O11" s="1890"/>
      <c r="P11" s="1890"/>
      <c r="Q11" s="1890"/>
      <c r="R11" s="1890"/>
      <c r="AC11" s="490"/>
      <c r="AD11" s="490"/>
      <c r="AE11" s="490"/>
      <c r="AF11" s="490"/>
      <c r="AG11" s="490"/>
      <c r="AH11" s="1473" t="s">
        <v>92</v>
      </c>
      <c r="AI11" s="1473"/>
      <c r="AJ11" s="490"/>
      <c r="AK11" s="490"/>
      <c r="AL11" s="1473" t="s">
        <v>91</v>
      </c>
      <c r="AM11" s="1473"/>
      <c r="AN11" s="490"/>
      <c r="AO11" s="490"/>
      <c r="AP11" s="1473" t="s">
        <v>90</v>
      </c>
      <c r="AQ11" s="1473"/>
      <c r="BB11" s="25"/>
    </row>
    <row r="12" spans="1:54" ht="8.1" customHeight="1">
      <c r="A12" s="23"/>
      <c r="BB12" s="25"/>
    </row>
    <row r="13" spans="1:54">
      <c r="A13" s="23"/>
      <c r="K13" s="1890" t="s">
        <v>310</v>
      </c>
      <c r="L13" s="1890"/>
      <c r="M13" s="1890"/>
      <c r="N13" s="1890"/>
      <c r="O13" s="1890"/>
      <c r="P13" s="1890"/>
      <c r="Q13" s="1890"/>
      <c r="R13" s="1890"/>
      <c r="U13" s="1904" t="str">
        <f>'01.入会申込書'!M39&amp;" "&amp;'01.入会申込書'!AG39</f>
        <v xml:space="preserve"> </v>
      </c>
      <c r="V13" s="1904"/>
      <c r="W13" s="1904"/>
      <c r="X13" s="1904"/>
      <c r="Y13" s="1904"/>
      <c r="Z13" s="1904"/>
      <c r="AA13" s="1904"/>
      <c r="AB13" s="1904"/>
      <c r="AC13" s="1904"/>
      <c r="AD13" s="1904"/>
      <c r="AE13" s="1904"/>
      <c r="AF13" s="1904"/>
      <c r="AG13" s="1904"/>
      <c r="AH13" s="1904"/>
      <c r="AI13" s="1904"/>
      <c r="AJ13" s="1904"/>
      <c r="AK13" s="1904"/>
      <c r="AL13" s="1904"/>
      <c r="AM13" s="1904"/>
      <c r="AN13" s="1904"/>
      <c r="AO13" s="1904"/>
      <c r="AP13" s="1904"/>
      <c r="AQ13" s="1904"/>
      <c r="AR13" s="1904"/>
      <c r="AS13" s="1904"/>
      <c r="AT13" s="1904"/>
      <c r="AU13" s="1904"/>
      <c r="AV13" s="1904"/>
      <c r="AW13" s="1904"/>
      <c r="AX13" s="1904"/>
      <c r="AY13" s="1904"/>
      <c r="AZ13" s="1904"/>
      <c r="BA13" s="1904"/>
      <c r="BB13" s="25"/>
    </row>
    <row r="14" spans="1:54">
      <c r="A14" s="23"/>
      <c r="K14" s="1890" t="s">
        <v>290</v>
      </c>
      <c r="L14" s="1890"/>
      <c r="M14" s="1890"/>
      <c r="N14" s="1890"/>
      <c r="O14" s="1890"/>
      <c r="P14" s="1890"/>
      <c r="Q14" s="1890"/>
      <c r="R14" s="1890"/>
      <c r="U14" s="1904"/>
      <c r="V14" s="1904"/>
      <c r="W14" s="1904"/>
      <c r="X14" s="1904"/>
      <c r="Y14" s="1904"/>
      <c r="Z14" s="1904"/>
      <c r="AA14" s="1904"/>
      <c r="AB14" s="1904"/>
      <c r="AC14" s="1904"/>
      <c r="AD14" s="1904"/>
      <c r="AE14" s="1904"/>
      <c r="AF14" s="1904"/>
      <c r="AG14" s="1904"/>
      <c r="AH14" s="1904"/>
      <c r="AI14" s="1904"/>
      <c r="AJ14" s="1904"/>
      <c r="AK14" s="1904"/>
      <c r="AL14" s="1904"/>
      <c r="AM14" s="1904"/>
      <c r="AN14" s="1904"/>
      <c r="AO14" s="1904"/>
      <c r="AP14" s="1904"/>
      <c r="AQ14" s="1904"/>
      <c r="AR14" s="1904"/>
      <c r="AS14" s="1904"/>
      <c r="AT14" s="1904"/>
      <c r="AU14" s="1904"/>
      <c r="AV14" s="1904"/>
      <c r="AW14" s="1904"/>
      <c r="AX14" s="1904"/>
      <c r="AY14" s="1904"/>
      <c r="AZ14" s="1904"/>
      <c r="BA14" s="1904"/>
      <c r="BB14" s="25"/>
    </row>
    <row r="15" spans="1:54" ht="8.1" customHeight="1">
      <c r="A15" s="23"/>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5"/>
    </row>
    <row r="16" spans="1:54" ht="27.2" customHeight="1">
      <c r="A16" s="23"/>
      <c r="K16" s="1890" t="s">
        <v>291</v>
      </c>
      <c r="L16" s="1890"/>
      <c r="M16" s="1890"/>
      <c r="N16" s="1890"/>
      <c r="O16" s="1890"/>
      <c r="P16" s="1890"/>
      <c r="Q16" s="1890"/>
      <c r="R16" s="1890"/>
      <c r="U16" s="1902">
        <f>'01.入会申込書'!M35</f>
        <v>0</v>
      </c>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2"/>
      <c r="AY16" s="1902"/>
      <c r="AZ16" s="1902"/>
      <c r="BA16" s="245"/>
      <c r="BB16" s="25"/>
    </row>
    <row r="17" spans="1:54" ht="8.1" customHeight="1">
      <c r="A17" s="23"/>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5"/>
    </row>
    <row r="18" spans="1:54" ht="27.2" customHeight="1">
      <c r="A18" s="23"/>
      <c r="K18" s="1890" t="s">
        <v>292</v>
      </c>
      <c r="L18" s="1890"/>
      <c r="M18" s="1890"/>
      <c r="N18" s="1890"/>
      <c r="O18" s="1890"/>
      <c r="P18" s="1890"/>
      <c r="Q18" s="1890"/>
      <c r="R18" s="1890"/>
      <c r="U18" s="1902" t="str">
        <f>IF('01.入会申込書'!M50="その他","      ",'01.入会申込書'!M50&amp;" ")&amp;'01.入会申込書'!M47</f>
        <v xml:space="preserve"> </v>
      </c>
      <c r="V18" s="1902"/>
      <c r="W18" s="1902"/>
      <c r="X18" s="1902"/>
      <c r="Y18" s="1902"/>
      <c r="Z18" s="1902"/>
      <c r="AA18" s="1902"/>
      <c r="AB18" s="1902"/>
      <c r="AC18" s="1902"/>
      <c r="AD18" s="1902"/>
      <c r="AE18" s="1902"/>
      <c r="AF18" s="1902"/>
      <c r="AG18" s="1902"/>
      <c r="AH18" s="1902"/>
      <c r="AI18" s="1902"/>
      <c r="AJ18" s="1902"/>
      <c r="AK18" s="1902"/>
      <c r="AL18" s="1902"/>
      <c r="AM18" s="1902"/>
      <c r="AN18" s="1902"/>
      <c r="AO18" s="1902"/>
      <c r="AP18" s="1902"/>
      <c r="AQ18" s="1902"/>
      <c r="AR18" s="1903"/>
      <c r="AS18" s="1903"/>
      <c r="AT18" s="245"/>
      <c r="AU18" s="245"/>
      <c r="AV18" s="245"/>
      <c r="AW18" s="245"/>
      <c r="AX18" s="245"/>
      <c r="AY18" s="245"/>
      <c r="AZ18" s="245"/>
      <c r="BA18" s="245"/>
      <c r="BB18" s="25"/>
    </row>
    <row r="19" spans="1:54" ht="8.1" customHeight="1">
      <c r="A19" s="23"/>
      <c r="BB19" s="25"/>
    </row>
    <row r="20" spans="1:54">
      <c r="A20" s="23"/>
      <c r="K20" s="1890" t="s">
        <v>294</v>
      </c>
      <c r="L20" s="1890"/>
      <c r="M20" s="1890"/>
      <c r="N20" s="1890"/>
      <c r="O20" s="1890"/>
      <c r="P20" s="1890"/>
      <c r="Q20" s="1890"/>
      <c r="R20" s="1890"/>
      <c r="U20" s="1901"/>
      <c r="V20" s="1901"/>
      <c r="W20" s="1901"/>
      <c r="X20" s="1901"/>
      <c r="Y20" s="1901"/>
      <c r="Z20" s="1901"/>
      <c r="AA20" s="1901"/>
      <c r="AB20" s="1901"/>
      <c r="AC20" s="1901"/>
      <c r="AD20" s="1901"/>
      <c r="AE20" s="1901"/>
      <c r="AF20" s="1901"/>
      <c r="AG20" s="1901"/>
      <c r="AH20" s="1901"/>
      <c r="AI20" s="1901"/>
      <c r="AJ20" s="1901"/>
      <c r="AK20" s="1901"/>
      <c r="AL20" s="1901"/>
      <c r="AM20" s="1901"/>
      <c r="AN20" s="1901"/>
      <c r="AO20" s="1901"/>
      <c r="AP20" s="1901"/>
      <c r="AQ20" s="1901"/>
      <c r="AR20" s="1901"/>
      <c r="AS20" s="1901"/>
      <c r="AT20" s="1901"/>
      <c r="AU20" s="1901"/>
      <c r="AV20" s="1901"/>
      <c r="AW20" s="1901"/>
      <c r="AX20" s="1901"/>
      <c r="AY20" s="1901"/>
      <c r="AZ20" s="1901"/>
      <c r="BB20" s="25"/>
    </row>
    <row r="21" spans="1:54">
      <c r="A21" s="23"/>
      <c r="K21" s="1890" t="s">
        <v>295</v>
      </c>
      <c r="L21" s="1890"/>
      <c r="M21" s="1890"/>
      <c r="N21" s="1890"/>
      <c r="O21" s="1890"/>
      <c r="P21" s="1890"/>
      <c r="Q21" s="1890"/>
      <c r="R21" s="1890"/>
      <c r="U21" s="1901"/>
      <c r="V21" s="1901"/>
      <c r="W21" s="1901"/>
      <c r="X21" s="1901"/>
      <c r="Y21" s="1901"/>
      <c r="Z21" s="1901"/>
      <c r="AA21" s="1901"/>
      <c r="AB21" s="1901"/>
      <c r="AC21" s="1901"/>
      <c r="AD21" s="1901"/>
      <c r="AE21" s="1901"/>
      <c r="AF21" s="1901"/>
      <c r="AG21" s="1901"/>
      <c r="AH21" s="1901"/>
      <c r="AI21" s="1901"/>
      <c r="AJ21" s="1901"/>
      <c r="AK21" s="1901"/>
      <c r="AL21" s="1901"/>
      <c r="AM21" s="1901"/>
      <c r="AN21" s="1901"/>
      <c r="AO21" s="1901"/>
      <c r="AP21" s="1901"/>
      <c r="AQ21" s="1901"/>
      <c r="AR21" s="1901"/>
      <c r="AS21" s="1901"/>
      <c r="AT21" s="1901"/>
      <c r="AU21" s="1901"/>
      <c r="AV21" s="1901"/>
      <c r="AW21" s="1901"/>
      <c r="AX21" s="1901"/>
      <c r="AY21" s="1901"/>
      <c r="AZ21" s="1901"/>
      <c r="BB21" s="25"/>
    </row>
    <row r="22" spans="1:54">
      <c r="A22" s="23"/>
      <c r="BB22" s="25"/>
    </row>
    <row r="23" spans="1:54" ht="20.100000000000001" customHeight="1">
      <c r="A23" s="23"/>
      <c r="C23" s="489" t="s">
        <v>311</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B23" s="25"/>
    </row>
    <row r="24" spans="1:54" ht="20.100000000000001" customHeight="1">
      <c r="A24" s="23"/>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B24" s="25"/>
    </row>
    <row r="25" spans="1:54" ht="30" customHeight="1">
      <c r="A25" s="1914" t="s">
        <v>296</v>
      </c>
      <c r="B25" s="1473"/>
      <c r="C25" s="1473"/>
      <c r="D25" s="1473"/>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3"/>
      <c r="AO25" s="1473"/>
      <c r="AP25" s="1473"/>
      <c r="AQ25" s="1473"/>
      <c r="AR25" s="1473"/>
      <c r="AS25" s="1473"/>
      <c r="AT25" s="1473"/>
      <c r="AU25" s="1473"/>
      <c r="AV25" s="1473"/>
      <c r="AW25" s="1473"/>
      <c r="AX25" s="1473"/>
      <c r="AY25" s="1473"/>
      <c r="AZ25" s="1473"/>
      <c r="BA25" s="1473"/>
      <c r="BB25" s="1915"/>
    </row>
    <row r="26" spans="1:54" ht="30" customHeight="1">
      <c r="A26" s="23"/>
      <c r="C26" s="515"/>
      <c r="D26" s="515"/>
      <c r="E26" s="515"/>
      <c r="F26" s="515"/>
      <c r="G26" s="515"/>
      <c r="H26" s="515"/>
      <c r="I26" s="515"/>
      <c r="J26" s="515"/>
      <c r="K26" s="515"/>
      <c r="L26" s="515"/>
      <c r="M26" s="515" t="s">
        <v>297</v>
      </c>
      <c r="N26" s="515"/>
      <c r="O26" s="515"/>
      <c r="P26" s="515"/>
      <c r="Q26" s="515"/>
      <c r="R26" s="515"/>
      <c r="S26" s="515"/>
      <c r="T26" s="515"/>
      <c r="U26" s="515"/>
      <c r="V26" s="515"/>
      <c r="W26" s="515" t="s">
        <v>298</v>
      </c>
      <c r="X26" s="515"/>
      <c r="Y26" s="515"/>
      <c r="Z26" s="515"/>
      <c r="AA26" s="515"/>
      <c r="AB26" s="515"/>
      <c r="AC26" s="515"/>
      <c r="AD26" s="515"/>
      <c r="AE26" s="515"/>
      <c r="AF26" s="530"/>
      <c r="AG26" s="515" t="s">
        <v>299</v>
      </c>
      <c r="AH26" s="515"/>
      <c r="AI26" s="515"/>
      <c r="AJ26" s="515"/>
      <c r="AK26" s="515"/>
      <c r="AL26" s="515"/>
      <c r="AM26" s="515"/>
      <c r="AN26" s="515"/>
      <c r="AO26" s="515"/>
      <c r="AP26" s="515"/>
      <c r="AQ26" s="515"/>
      <c r="AR26" s="515"/>
      <c r="AS26" s="515"/>
      <c r="AT26" s="515"/>
      <c r="AU26" s="515"/>
      <c r="AV26" s="515"/>
      <c r="AW26" s="515"/>
      <c r="AX26" s="515"/>
      <c r="AY26" s="515"/>
      <c r="AZ26" s="515"/>
      <c r="BB26" s="25"/>
    </row>
    <row r="27" spans="1:54" ht="30" customHeight="1">
      <c r="A27" s="23"/>
      <c r="C27" s="515" t="s">
        <v>300</v>
      </c>
      <c r="D27" s="515"/>
      <c r="E27" s="515"/>
      <c r="F27" s="515"/>
      <c r="G27" s="515"/>
      <c r="H27" s="515"/>
      <c r="I27" s="515"/>
      <c r="J27" s="515"/>
      <c r="K27" s="515"/>
      <c r="L27" s="515"/>
      <c r="M27" s="515">
        <v>1</v>
      </c>
      <c r="N27" s="515"/>
      <c r="O27" s="515"/>
      <c r="P27" s="515"/>
      <c r="Q27" s="515"/>
      <c r="R27" s="515"/>
      <c r="S27" s="515"/>
      <c r="T27" s="515"/>
      <c r="U27" s="515"/>
      <c r="V27" s="515"/>
      <c r="W27" s="1899">
        <v>60</v>
      </c>
      <c r="X27" s="1900"/>
      <c r="Y27" s="1900"/>
      <c r="Z27" s="1900"/>
      <c r="AA27" s="1900"/>
      <c r="AB27" s="1900"/>
      <c r="AC27" s="531" t="s">
        <v>312</v>
      </c>
      <c r="AD27" s="531"/>
      <c r="AE27" s="531"/>
      <c r="AF27" s="532"/>
      <c r="AG27" s="504"/>
      <c r="AH27" s="504"/>
      <c r="AI27" s="504"/>
      <c r="AJ27" s="504"/>
      <c r="AK27" s="504"/>
      <c r="AL27" s="504"/>
      <c r="AM27" s="504"/>
      <c r="AN27" s="504"/>
      <c r="AO27" s="504"/>
      <c r="AP27" s="504"/>
      <c r="AQ27" s="504"/>
      <c r="AR27" s="504"/>
      <c r="AS27" s="504"/>
      <c r="AT27" s="504"/>
      <c r="AU27" s="504"/>
      <c r="AV27" s="504"/>
      <c r="AW27" s="504"/>
      <c r="AX27" s="504"/>
      <c r="AY27" s="504"/>
      <c r="AZ27" s="504"/>
      <c r="BB27" s="25"/>
    </row>
    <row r="28" spans="1:54" ht="30" customHeight="1">
      <c r="A28" s="23"/>
      <c r="C28" s="515" t="s">
        <v>301</v>
      </c>
      <c r="D28" s="515"/>
      <c r="E28" s="515"/>
      <c r="F28" s="515"/>
      <c r="G28" s="515"/>
      <c r="H28" s="515"/>
      <c r="I28" s="515"/>
      <c r="J28" s="515"/>
      <c r="K28" s="515"/>
      <c r="L28" s="515"/>
      <c r="M28" s="1898"/>
      <c r="N28" s="515"/>
      <c r="O28" s="515"/>
      <c r="P28" s="515"/>
      <c r="Q28" s="515"/>
      <c r="R28" s="515"/>
      <c r="S28" s="515"/>
      <c r="T28" s="515"/>
      <c r="U28" s="515"/>
      <c r="V28" s="515"/>
      <c r="W28" s="1899"/>
      <c r="X28" s="1900"/>
      <c r="Y28" s="1900"/>
      <c r="Z28" s="1900"/>
      <c r="AA28" s="1900"/>
      <c r="AB28" s="1900"/>
      <c r="AC28" s="531" t="s">
        <v>312</v>
      </c>
      <c r="AD28" s="531"/>
      <c r="AE28" s="531"/>
      <c r="AF28" s="532"/>
      <c r="AG28" s="504"/>
      <c r="AH28" s="504"/>
      <c r="AI28" s="504"/>
      <c r="AJ28" s="504"/>
      <c r="AK28" s="504"/>
      <c r="AL28" s="504"/>
      <c r="AM28" s="504"/>
      <c r="AN28" s="504"/>
      <c r="AO28" s="504"/>
      <c r="AP28" s="504"/>
      <c r="AQ28" s="504"/>
      <c r="AR28" s="504"/>
      <c r="AS28" s="504"/>
      <c r="AT28" s="504"/>
      <c r="AU28" s="504"/>
      <c r="AV28" s="504"/>
      <c r="AW28" s="504"/>
      <c r="AX28" s="504"/>
      <c r="AY28" s="504"/>
      <c r="AZ28" s="504"/>
      <c r="BB28" s="25"/>
    </row>
    <row r="29" spans="1:54" ht="30" customHeight="1">
      <c r="A29" s="23"/>
      <c r="C29" s="515" t="s">
        <v>302</v>
      </c>
      <c r="D29" s="515"/>
      <c r="E29" s="515"/>
      <c r="F29" s="515"/>
      <c r="G29" s="515"/>
      <c r="H29" s="515"/>
      <c r="I29" s="515"/>
      <c r="J29" s="515"/>
      <c r="K29" s="515"/>
      <c r="L29" s="515"/>
      <c r="M29" s="515"/>
      <c r="N29" s="515"/>
      <c r="O29" s="515"/>
      <c r="P29" s="515"/>
      <c r="Q29" s="515"/>
      <c r="R29" s="515"/>
      <c r="S29" s="515"/>
      <c r="T29" s="515"/>
      <c r="U29" s="515"/>
      <c r="V29" s="515"/>
      <c r="W29" s="1899"/>
      <c r="X29" s="1900"/>
      <c r="Y29" s="1900"/>
      <c r="Z29" s="1900"/>
      <c r="AA29" s="1900"/>
      <c r="AB29" s="1900"/>
      <c r="AC29" s="531" t="s">
        <v>312</v>
      </c>
      <c r="AD29" s="531"/>
      <c r="AE29" s="531"/>
      <c r="AF29" s="532"/>
      <c r="AG29" s="504"/>
      <c r="AH29" s="504"/>
      <c r="AI29" s="504"/>
      <c r="AJ29" s="504"/>
      <c r="AK29" s="504"/>
      <c r="AL29" s="504"/>
      <c r="AM29" s="504"/>
      <c r="AN29" s="504"/>
      <c r="AO29" s="504"/>
      <c r="AP29" s="504"/>
      <c r="AQ29" s="504"/>
      <c r="AR29" s="504"/>
      <c r="AS29" s="504"/>
      <c r="AT29" s="504"/>
      <c r="AU29" s="504"/>
      <c r="AV29" s="504"/>
      <c r="AW29" s="504"/>
      <c r="AX29" s="504"/>
      <c r="AY29" s="504"/>
      <c r="AZ29" s="504"/>
      <c r="BB29" s="25"/>
    </row>
    <row r="30" spans="1:54" ht="14.25" thickBot="1">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7"/>
    </row>
    <row r="31" spans="1:54" ht="14.25" thickTop="1">
      <c r="A31" s="23"/>
      <c r="BB31" s="25"/>
    </row>
    <row r="32" spans="1:54" ht="39.950000000000003" customHeight="1">
      <c r="A32" s="1891" t="s">
        <v>303</v>
      </c>
      <c r="B32" s="1892"/>
      <c r="C32" s="1892"/>
      <c r="D32" s="1892"/>
      <c r="E32" s="1892"/>
      <c r="F32" s="1892"/>
      <c r="G32" s="1892"/>
      <c r="H32" s="1892"/>
      <c r="I32" s="1892"/>
      <c r="J32" s="1892"/>
      <c r="K32" s="1892"/>
      <c r="L32" s="1892"/>
      <c r="M32" s="1892"/>
      <c r="N32" s="1892"/>
      <c r="O32" s="1892"/>
      <c r="P32" s="1892"/>
      <c r="Q32" s="1892"/>
      <c r="R32" s="1892"/>
      <c r="S32" s="1892"/>
      <c r="T32" s="1892"/>
      <c r="U32" s="1892"/>
      <c r="V32" s="1892"/>
      <c r="W32" s="1892"/>
      <c r="X32" s="1892"/>
      <c r="Y32" s="1892"/>
      <c r="Z32" s="1892"/>
      <c r="AA32" s="1892"/>
      <c r="AB32" s="1892"/>
      <c r="AC32" s="1892"/>
      <c r="AD32" s="1892"/>
      <c r="AE32" s="1892"/>
      <c r="AF32" s="1892"/>
      <c r="AG32" s="1892"/>
      <c r="AH32" s="1892"/>
      <c r="AI32" s="1892"/>
      <c r="AJ32" s="1892"/>
      <c r="AK32" s="1892"/>
      <c r="AL32" s="1892"/>
      <c r="AM32" s="1892"/>
      <c r="AN32" s="1892"/>
      <c r="AO32" s="1892"/>
      <c r="AP32" s="1892"/>
      <c r="AQ32" s="1892"/>
      <c r="AR32" s="1892"/>
      <c r="AS32" s="1892"/>
      <c r="AT32" s="1892"/>
      <c r="AU32" s="1892"/>
      <c r="AV32" s="1892"/>
      <c r="AW32" s="1892"/>
      <c r="AX32" s="1892"/>
      <c r="AY32" s="1892"/>
      <c r="AZ32" s="1892"/>
      <c r="BA32" s="1892"/>
      <c r="BB32" s="1893"/>
    </row>
    <row r="33" spans="1:54" ht="30" customHeight="1">
      <c r="A33" s="38"/>
      <c r="B33" s="33"/>
      <c r="C33" s="33"/>
      <c r="D33" s="33"/>
      <c r="E33" s="33"/>
      <c r="F33" s="33"/>
      <c r="G33" s="33"/>
      <c r="H33" s="33"/>
      <c r="I33" s="33"/>
      <c r="J33" s="33"/>
      <c r="K33" s="33"/>
      <c r="L33" s="33"/>
      <c r="M33" s="33"/>
      <c r="N33" s="33"/>
      <c r="O33" s="33"/>
      <c r="P33" s="33"/>
      <c r="Q33" s="33"/>
      <c r="R33" s="33"/>
      <c r="S33" s="33" t="s">
        <v>313</v>
      </c>
      <c r="T33" s="33"/>
      <c r="U33" s="1894"/>
      <c r="V33" s="1895"/>
      <c r="W33" s="1895"/>
      <c r="X33" s="1895"/>
      <c r="Y33" s="1895"/>
      <c r="Z33" s="1895"/>
      <c r="AA33" s="1895"/>
      <c r="AB33" s="1895"/>
      <c r="AC33" s="1895"/>
      <c r="AD33" s="1895"/>
      <c r="AE33" s="1895"/>
      <c r="AF33" s="1895"/>
      <c r="AG33" s="1895"/>
      <c r="AH33" s="1895"/>
      <c r="AI33" s="1896" t="s">
        <v>314</v>
      </c>
      <c r="AJ33" s="1896"/>
      <c r="AK33" s="1896"/>
      <c r="AL33" s="1896"/>
      <c r="AM33" s="33"/>
      <c r="AN33" s="33"/>
      <c r="AO33" s="33"/>
      <c r="AP33" s="33"/>
      <c r="AQ33" s="33"/>
      <c r="AR33" s="33"/>
      <c r="AS33" s="33"/>
      <c r="AT33" s="33"/>
      <c r="AU33" s="33"/>
      <c r="AV33" s="33"/>
      <c r="AW33" s="33"/>
      <c r="AX33" s="33"/>
      <c r="AY33" s="33"/>
      <c r="AZ33" s="33"/>
      <c r="BA33" s="33"/>
      <c r="BB33" s="34"/>
    </row>
    <row r="34" spans="1:54">
      <c r="A34" s="23"/>
      <c r="BB34" s="25"/>
    </row>
    <row r="35" spans="1:54" ht="30" customHeight="1">
      <c r="A35" s="23"/>
      <c r="B35" s="1897">
        <f>'01.入会申込書'!M35</f>
        <v>0</v>
      </c>
      <c r="C35" s="1897"/>
      <c r="D35" s="1897"/>
      <c r="E35" s="1897"/>
      <c r="F35" s="1897"/>
      <c r="G35" s="1897"/>
      <c r="H35" s="1897"/>
      <c r="I35" s="1897"/>
      <c r="J35" s="1897"/>
      <c r="K35" s="1897"/>
      <c r="L35" s="1897"/>
      <c r="M35" s="1897"/>
      <c r="N35" s="1897"/>
      <c r="O35" s="1897"/>
      <c r="P35" s="1897"/>
      <c r="Q35" s="1897"/>
      <c r="R35" s="1897"/>
      <c r="S35" s="1897"/>
      <c r="T35" s="1897"/>
      <c r="U35" s="1897"/>
      <c r="V35" s="1897"/>
      <c r="W35" s="1897"/>
      <c r="X35" s="1896" t="s">
        <v>315</v>
      </c>
      <c r="Y35" s="1896"/>
      <c r="Z35" s="1896"/>
      <c r="BB35" s="25"/>
    </row>
    <row r="36" spans="1:54">
      <c r="A36" s="23"/>
      <c r="BB36" s="25"/>
    </row>
    <row r="37" spans="1:54">
      <c r="A37" s="23"/>
      <c r="D37" t="s">
        <v>304</v>
      </c>
      <c r="BB37" s="25"/>
    </row>
    <row r="38" spans="1:54" ht="18" customHeight="1">
      <c r="A38" s="23"/>
      <c r="V38" s="490"/>
      <c r="W38" s="490"/>
      <c r="X38" s="490"/>
      <c r="Y38" s="490"/>
      <c r="Z38" s="490"/>
      <c r="AA38" s="1473" t="s">
        <v>92</v>
      </c>
      <c r="AB38" s="1473"/>
      <c r="AC38" s="490"/>
      <c r="AD38" s="490"/>
      <c r="AE38" s="1473" t="s">
        <v>91</v>
      </c>
      <c r="AF38" s="1473"/>
      <c r="AG38" s="490"/>
      <c r="AH38" s="490"/>
      <c r="AI38" s="1473" t="s">
        <v>90</v>
      </c>
      <c r="AJ38" s="1473"/>
      <c r="BB38" s="25"/>
    </row>
    <row r="39" spans="1:54">
      <c r="A39" s="23"/>
      <c r="V39" s="22"/>
      <c r="W39" s="22"/>
      <c r="X39" s="22"/>
      <c r="Y39" s="22"/>
      <c r="Z39" s="22"/>
      <c r="AA39" s="22"/>
      <c r="AB39" s="22"/>
      <c r="AC39" s="22"/>
      <c r="AD39" s="22"/>
      <c r="AE39" s="22"/>
      <c r="AF39" s="22"/>
      <c r="AG39" s="22"/>
      <c r="AH39" s="22"/>
      <c r="AI39" s="22"/>
      <c r="BB39" s="25"/>
    </row>
    <row r="40" spans="1:54" ht="30" customHeight="1">
      <c r="A40" s="23"/>
      <c r="C40" t="s">
        <v>284</v>
      </c>
      <c r="K40" s="33" t="s">
        <v>305</v>
      </c>
      <c r="L40" s="33"/>
      <c r="M40" s="33"/>
      <c r="N40" s="33"/>
      <c r="O40" s="33"/>
      <c r="P40" s="33"/>
      <c r="Q40" s="33"/>
      <c r="R40" s="33"/>
      <c r="S40" s="33"/>
      <c r="T40" s="33"/>
      <c r="U40" s="33"/>
      <c r="V40" s="33"/>
      <c r="W40" s="33"/>
      <c r="X40" s="33"/>
      <c r="Y40" s="33"/>
      <c r="AH40" s="1890" t="s">
        <v>306</v>
      </c>
      <c r="AI40" s="1890"/>
      <c r="AJ40" s="1890"/>
      <c r="AK40" s="1890"/>
      <c r="AL40" s="1890"/>
      <c r="AN40" s="1473" t="s">
        <v>1501</v>
      </c>
      <c r="AO40" s="1473"/>
      <c r="AP40" s="1473"/>
      <c r="AQ40" s="1473"/>
      <c r="AR40" s="1473"/>
      <c r="AS40" s="1473"/>
      <c r="AT40" s="1473"/>
      <c r="AU40" s="1473"/>
      <c r="AV40" s="1473"/>
      <c r="AW40" s="1473"/>
      <c r="AX40" s="1473"/>
      <c r="AY40" s="1473" t="s">
        <v>293</v>
      </c>
      <c r="AZ40" s="1473"/>
      <c r="BB40" s="25"/>
    </row>
    <row r="41" spans="1:54" ht="10.15" customHeight="1">
      <c r="A41" s="23"/>
      <c r="BB41" s="25"/>
    </row>
    <row r="42" spans="1:54">
      <c r="A42" s="23"/>
      <c r="AH42" t="s">
        <v>316</v>
      </c>
      <c r="AN42" s="1473" t="s">
        <v>1502</v>
      </c>
      <c r="AO42" s="1473"/>
      <c r="AP42" s="1473"/>
      <c r="AQ42" s="1473"/>
      <c r="AR42" s="1473"/>
      <c r="AS42" s="1473"/>
      <c r="AT42" s="1473"/>
      <c r="AU42" s="1473"/>
      <c r="AV42" s="1473"/>
      <c r="AW42" s="1473"/>
      <c r="AX42" s="1473"/>
      <c r="AY42" s="1473" t="s">
        <v>293</v>
      </c>
      <c r="AZ42" s="1473"/>
      <c r="BB42" s="25"/>
    </row>
    <row r="43" spans="1:54">
      <c r="A43" s="23"/>
      <c r="AH43" t="s">
        <v>317</v>
      </c>
      <c r="AN43" s="1473"/>
      <c r="AO43" s="1473"/>
      <c r="AP43" s="1473"/>
      <c r="AQ43" s="1473"/>
      <c r="AR43" s="1473"/>
      <c r="AS43" s="1473"/>
      <c r="AT43" s="1473"/>
      <c r="AU43" s="1473"/>
      <c r="AV43" s="1473"/>
      <c r="AW43" s="1473"/>
      <c r="AX43" s="1473"/>
      <c r="AY43" s="1473"/>
      <c r="AZ43" s="1473"/>
      <c r="BB43" s="25"/>
    </row>
    <row r="44" spans="1:54" ht="14.25" thickBot="1">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1"/>
    </row>
    <row r="45" spans="1:54"/>
  </sheetData>
  <sheetProtection sheet="1" selectLockedCells="1"/>
  <mergeCells count="71">
    <mergeCell ref="AL11:AM11"/>
    <mergeCell ref="AN11:AO11"/>
    <mergeCell ref="AP11:AQ11"/>
    <mergeCell ref="V38:Z38"/>
    <mergeCell ref="AA38:AB38"/>
    <mergeCell ref="AC38:AD38"/>
    <mergeCell ref="AE38:AF38"/>
    <mergeCell ref="AG38:AH38"/>
    <mergeCell ref="AI38:AJ38"/>
    <mergeCell ref="AC11:AG11"/>
    <mergeCell ref="AH11:AI11"/>
    <mergeCell ref="AJ11:AK11"/>
    <mergeCell ref="A25:BB25"/>
    <mergeCell ref="K20:R20"/>
    <mergeCell ref="K21:R21"/>
    <mergeCell ref="K11:R11"/>
    <mergeCell ref="Z1:AF2"/>
    <mergeCell ref="AG1:AN2"/>
    <mergeCell ref="AO1:AT2"/>
    <mergeCell ref="AU1:BB1"/>
    <mergeCell ref="AU2:AW2"/>
    <mergeCell ref="BA2:BB2"/>
    <mergeCell ref="AX2:AZ2"/>
    <mergeCell ref="A3:BB3"/>
    <mergeCell ref="AC9:AE9"/>
    <mergeCell ref="AI9:AR9"/>
    <mergeCell ref="AZ5:BA5"/>
    <mergeCell ref="AX5:AY5"/>
    <mergeCell ref="AV5:AW5"/>
    <mergeCell ref="AT5:AU5"/>
    <mergeCell ref="AR5:AS5"/>
    <mergeCell ref="AM5:AQ5"/>
    <mergeCell ref="K13:R13"/>
    <mergeCell ref="K14:R14"/>
    <mergeCell ref="K16:R16"/>
    <mergeCell ref="K18:R18"/>
    <mergeCell ref="U16:AZ16"/>
    <mergeCell ref="U18:AQ18"/>
    <mergeCell ref="AR18:AS18"/>
    <mergeCell ref="U13:BA14"/>
    <mergeCell ref="U20:AZ21"/>
    <mergeCell ref="C23:AZ24"/>
    <mergeCell ref="W26:AF26"/>
    <mergeCell ref="AG26:AZ26"/>
    <mergeCell ref="C27:L27"/>
    <mergeCell ref="C26:L26"/>
    <mergeCell ref="M26:V26"/>
    <mergeCell ref="C28:L28"/>
    <mergeCell ref="AG27:AZ27"/>
    <mergeCell ref="AG28:AZ28"/>
    <mergeCell ref="C29:L29"/>
    <mergeCell ref="M27:V27"/>
    <mergeCell ref="M28:V28"/>
    <mergeCell ref="M29:V29"/>
    <mergeCell ref="AG29:AZ29"/>
    <mergeCell ref="W27:AB27"/>
    <mergeCell ref="W28:AB28"/>
    <mergeCell ref="W29:AB29"/>
    <mergeCell ref="AC27:AF27"/>
    <mergeCell ref="AC28:AF28"/>
    <mergeCell ref="AC29:AF29"/>
    <mergeCell ref="A32:BB32"/>
    <mergeCell ref="U33:AH33"/>
    <mergeCell ref="AI33:AL33"/>
    <mergeCell ref="X35:Z35"/>
    <mergeCell ref="B35:W35"/>
    <mergeCell ref="AY42:AZ43"/>
    <mergeCell ref="AH40:AL40"/>
    <mergeCell ref="AN40:AX40"/>
    <mergeCell ref="AN42:AX43"/>
    <mergeCell ref="AY40:AZ40"/>
  </mergeCells>
  <phoneticPr fontId="8"/>
  <pageMargins left="0.70866141732283472" right="0.70866141732283472" top="0.55118110236220474" bottom="0.55118110236220474" header="0.31496062992125984" footer="0.31496062992125984"/>
  <pageSetup paperSize="9" scale="98" orientation="portrait" blackAndWhite="1"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X20"/>
  <sheetViews>
    <sheetView showGridLines="0" showZeros="0" view="pageBreakPreview" topLeftCell="A4" zoomScaleNormal="100" zoomScaleSheetLayoutView="100" workbookViewId="0">
      <selection activeCell="BD17" sqref="BD17"/>
    </sheetView>
  </sheetViews>
  <sheetFormatPr defaultColWidth="9" defaultRowHeight="13.5" zeroHeight="1"/>
  <cols>
    <col min="1" max="55" width="1.625" customWidth="1"/>
    <col min="56" max="76" width="9" customWidth="1"/>
  </cols>
  <sheetData>
    <row r="1" spans="1:76" ht="39.950000000000003" customHeight="1">
      <c r="A1" s="1931" t="s">
        <v>318</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c r="AO1" s="1931"/>
      <c r="AP1" s="1931"/>
      <c r="AQ1" s="1931"/>
      <c r="AR1" s="1931"/>
      <c r="AS1" s="1931"/>
      <c r="AT1" s="1931"/>
      <c r="AU1" s="1931"/>
      <c r="AV1" s="1931"/>
      <c r="AW1" s="1931"/>
      <c r="AX1" s="1931"/>
      <c r="AY1" s="1931"/>
      <c r="AZ1" s="1931"/>
      <c r="BA1" s="1931"/>
      <c r="BB1" s="1931"/>
    </row>
    <row r="2" spans="1:76" ht="39.950000000000003" customHeight="1">
      <c r="A2" s="1931" t="s">
        <v>319</v>
      </c>
      <c r="B2" s="1931"/>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1931"/>
      <c r="AO2" s="1931"/>
      <c r="AP2" s="1931"/>
      <c r="AQ2" s="1931"/>
      <c r="AR2" s="1931"/>
      <c r="AS2" s="1931"/>
      <c r="AT2" s="1931"/>
      <c r="AU2" s="1931"/>
      <c r="AV2" s="1931"/>
      <c r="AW2" s="1931"/>
      <c r="AX2" s="1931"/>
      <c r="AY2" s="1931"/>
      <c r="AZ2" s="1931"/>
      <c r="BA2" s="1931"/>
      <c r="BB2" s="1931"/>
    </row>
    <row r="3" spans="1:76" s="26" customFormat="1" ht="30" customHeight="1"/>
    <row r="4" spans="1:76" s="26" customFormat="1" ht="18" customHeight="1">
      <c r="AK4" s="1932"/>
      <c r="AL4" s="1932"/>
      <c r="AM4" s="1932"/>
      <c r="AN4" s="1932"/>
      <c r="AO4" s="1932"/>
      <c r="AP4" s="1932"/>
      <c r="AQ4" s="1919" t="s">
        <v>92</v>
      </c>
      <c r="AR4" s="1919"/>
      <c r="AS4" s="1932"/>
      <c r="AT4" s="1932"/>
      <c r="AU4" s="1932"/>
      <c r="AV4" s="1919" t="s">
        <v>91</v>
      </c>
      <c r="AW4" s="1919"/>
      <c r="AX4" s="1932"/>
      <c r="AY4" s="1932"/>
      <c r="AZ4" s="1932"/>
      <c r="BA4" s="1919" t="s">
        <v>90</v>
      </c>
      <c r="BB4" s="1919"/>
    </row>
    <row r="5" spans="1:76" s="26" customFormat="1" ht="39.950000000000003" customHeight="1"/>
    <row r="6" spans="1:76" s="26" customFormat="1" ht="30" customHeight="1">
      <c r="A6" s="1927" t="s">
        <v>320</v>
      </c>
      <c r="B6" s="1927"/>
      <c r="C6" s="1927"/>
      <c r="D6" s="1927"/>
      <c r="E6" s="1927"/>
      <c r="F6" s="1927"/>
      <c r="G6" s="1927"/>
      <c r="H6" s="1927"/>
      <c r="I6" s="1927"/>
      <c r="J6" s="1927"/>
      <c r="K6" s="1927"/>
      <c r="L6" s="1927"/>
      <c r="M6" s="1927"/>
      <c r="N6" s="1927"/>
      <c r="O6" s="1927"/>
      <c r="P6" s="1927"/>
      <c r="Q6" s="1927"/>
      <c r="R6" s="1927"/>
      <c r="S6" s="1927"/>
      <c r="T6" s="1927"/>
      <c r="U6" s="1927"/>
      <c r="V6" s="1927"/>
      <c r="W6" s="1927"/>
      <c r="X6" s="1927"/>
      <c r="Y6" s="1927"/>
      <c r="Z6" s="1927"/>
      <c r="AA6" s="1927"/>
      <c r="AB6" s="1927"/>
      <c r="AC6" s="1927"/>
      <c r="AD6" s="1927"/>
      <c r="AE6" s="1927"/>
      <c r="AF6" s="1927"/>
      <c r="AG6" s="1927"/>
      <c r="AH6" s="1927"/>
      <c r="AI6" s="1927"/>
      <c r="AJ6" s="1927"/>
      <c r="AK6" s="1927"/>
      <c r="AL6" s="1927"/>
      <c r="AM6" s="1927"/>
      <c r="AN6" s="1927"/>
      <c r="AO6" s="1927"/>
      <c r="AP6" s="1927"/>
      <c r="AQ6" s="1927"/>
      <c r="AR6" s="1927"/>
      <c r="AS6" s="1927"/>
      <c r="AT6" s="1927"/>
      <c r="AU6" s="1927"/>
      <c r="AV6" s="1927"/>
      <c r="AW6" s="1927"/>
      <c r="AX6" s="1927"/>
      <c r="AY6" s="1927"/>
      <c r="AZ6" s="1927"/>
      <c r="BA6" s="1927"/>
      <c r="BB6" s="1927"/>
    </row>
    <row r="7" spans="1:76" s="26" customFormat="1" ht="39.950000000000003" customHeight="1"/>
    <row r="8" spans="1:76" s="26" customFormat="1" ht="30" customHeight="1">
      <c r="Y8" s="1918" t="s">
        <v>321</v>
      </c>
      <c r="Z8" s="1918"/>
      <c r="AA8" s="1918"/>
      <c r="AB8" s="1918"/>
      <c r="AC8" s="1918"/>
      <c r="AD8" s="1918"/>
      <c r="AE8" s="1918"/>
      <c r="AF8" s="1918"/>
      <c r="AG8" s="1918"/>
      <c r="AI8" s="1929" t="s">
        <v>305</v>
      </c>
      <c r="AJ8" s="1929"/>
      <c r="AK8" s="1929"/>
      <c r="AL8" s="1929"/>
      <c r="AM8" s="1929"/>
      <c r="AN8" s="1929"/>
      <c r="AO8" s="1929"/>
      <c r="AP8" s="1929"/>
      <c r="AQ8" s="1929"/>
      <c r="AR8" s="1929"/>
      <c r="AS8" s="1929"/>
      <c r="AT8" s="1929"/>
      <c r="AU8" s="1929"/>
      <c r="AV8" s="1929"/>
      <c r="AW8" s="1929"/>
      <c r="AX8" s="1929"/>
      <c r="AY8" s="1929"/>
      <c r="AZ8" s="1929"/>
      <c r="BA8" s="1929"/>
      <c r="BB8" s="1929"/>
    </row>
    <row r="9" spans="1:76" s="26" customFormat="1" ht="14.25"/>
    <row r="10" spans="1:76" s="26" customFormat="1" ht="30" customHeight="1">
      <c r="Y10" s="1918" t="s">
        <v>322</v>
      </c>
      <c r="Z10" s="1918"/>
      <c r="AA10" s="1918"/>
      <c r="AB10" s="1918"/>
      <c r="AC10" s="1918"/>
      <c r="AD10" s="1918"/>
      <c r="AE10" s="1918"/>
      <c r="AF10" s="1918"/>
      <c r="AG10" s="1918"/>
      <c r="AI10" s="1919" t="s">
        <v>1501</v>
      </c>
      <c r="AJ10" s="1919"/>
      <c r="AK10" s="1919"/>
      <c r="AL10" s="1919"/>
      <c r="AM10" s="1919"/>
      <c r="AN10" s="1919"/>
      <c r="AO10" s="1919"/>
      <c r="AP10" s="1919"/>
      <c r="AQ10" s="1919"/>
      <c r="AR10" s="1919"/>
      <c r="AS10" s="1919"/>
      <c r="AT10" s="1919"/>
      <c r="AU10" s="1919"/>
      <c r="AV10" s="1919"/>
      <c r="AW10" s="1919"/>
      <c r="AX10" s="1919"/>
      <c r="AY10" s="1919"/>
      <c r="AZ10" s="1919" t="s">
        <v>268</v>
      </c>
      <c r="BA10" s="1919"/>
      <c r="BB10" s="1919"/>
    </row>
    <row r="11" spans="1:76" s="26" customFormat="1" ht="30" customHeight="1"/>
    <row r="12" spans="1:76" s="26" customFormat="1" ht="36" customHeight="1">
      <c r="A12" s="1928" t="s">
        <v>329</v>
      </c>
      <c r="B12" s="1928"/>
      <c r="C12" s="1928"/>
      <c r="D12" s="1928"/>
      <c r="E12" s="1928"/>
      <c r="F12" s="1928"/>
      <c r="G12" s="1928"/>
      <c r="H12" s="1928"/>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8"/>
      <c r="BX12" s="42"/>
    </row>
    <row r="13" spans="1:76" s="26" customFormat="1" ht="30" customHeight="1"/>
    <row r="14" spans="1:76" s="26" customFormat="1" ht="50.1" customHeight="1">
      <c r="A14" s="1916" t="s">
        <v>323</v>
      </c>
      <c r="B14" s="1916"/>
      <c r="C14" s="1916"/>
      <c r="D14" s="1916"/>
      <c r="E14" s="1916"/>
      <c r="F14" s="1916"/>
      <c r="G14" s="1916"/>
      <c r="H14" s="1916"/>
      <c r="I14" s="1916"/>
      <c r="J14" s="1916"/>
      <c r="K14" s="1916"/>
      <c r="L14" s="1916"/>
      <c r="M14" s="1916"/>
      <c r="N14" s="1916"/>
      <c r="O14" s="1916"/>
      <c r="P14" s="43"/>
      <c r="Q14" s="44"/>
      <c r="R14" s="44" t="s">
        <v>330</v>
      </c>
      <c r="S14" s="44"/>
      <c r="T14" s="44"/>
      <c r="U14" s="44"/>
      <c r="V14" s="44"/>
      <c r="W14" s="44"/>
      <c r="X14" s="44"/>
      <c r="Y14" s="44"/>
      <c r="Z14" s="44"/>
      <c r="AA14" s="44" t="s">
        <v>376</v>
      </c>
      <c r="AB14" s="44"/>
      <c r="AC14" s="44"/>
      <c r="AD14" s="44"/>
      <c r="AE14" s="44"/>
      <c r="AF14" s="44"/>
      <c r="AG14" s="44"/>
      <c r="AH14" s="44"/>
      <c r="AI14" s="1923"/>
      <c r="AJ14" s="1923"/>
      <c r="AK14" s="1923"/>
      <c r="AL14" s="1923"/>
      <c r="AM14" s="44" t="s">
        <v>331</v>
      </c>
      <c r="AN14" s="44"/>
      <c r="AO14" s="44"/>
      <c r="AP14" s="1923"/>
      <c r="AQ14" s="1923"/>
      <c r="AR14" s="1923"/>
      <c r="AS14" s="1923"/>
      <c r="AT14" s="1923"/>
      <c r="AU14" s="1923"/>
      <c r="AV14" s="1923"/>
      <c r="AW14" s="1923"/>
      <c r="AX14" s="1923"/>
      <c r="AY14" s="1923"/>
      <c r="AZ14" s="44" t="s">
        <v>267</v>
      </c>
      <c r="BA14" s="44"/>
      <c r="BB14" s="45"/>
    </row>
    <row r="15" spans="1:76" s="26" customFormat="1" ht="50.1" customHeight="1">
      <c r="A15" s="1916" t="s">
        <v>324</v>
      </c>
      <c r="B15" s="1916"/>
      <c r="C15" s="1916"/>
      <c r="D15" s="1916"/>
      <c r="E15" s="1916"/>
      <c r="F15" s="1916"/>
      <c r="G15" s="1916"/>
      <c r="H15" s="1916"/>
      <c r="I15" s="1916"/>
      <c r="J15" s="1916"/>
      <c r="K15" s="1916"/>
      <c r="L15" s="1916"/>
      <c r="M15" s="1916"/>
      <c r="N15" s="1916"/>
      <c r="O15" s="1916"/>
      <c r="P15" s="43"/>
      <c r="Q15" s="44"/>
      <c r="R15" s="1930"/>
      <c r="S15" s="1930"/>
      <c r="T15" s="1930"/>
      <c r="U15" s="1930"/>
      <c r="V15" s="1930"/>
      <c r="W15" s="1930"/>
      <c r="X15" s="1930"/>
      <c r="Y15" s="1923" t="s">
        <v>92</v>
      </c>
      <c r="Z15" s="1923"/>
      <c r="AA15" s="1923"/>
      <c r="AB15" s="1930"/>
      <c r="AC15" s="1930"/>
      <c r="AD15" s="1930"/>
      <c r="AE15" s="1930"/>
      <c r="AF15" s="1930"/>
      <c r="AG15" s="1930"/>
      <c r="AH15" s="1923" t="s">
        <v>91</v>
      </c>
      <c r="AI15" s="1923"/>
      <c r="AJ15" s="1923"/>
      <c r="AK15" s="1930"/>
      <c r="AL15" s="1930"/>
      <c r="AM15" s="1930"/>
      <c r="AN15" s="1930"/>
      <c r="AO15" s="1930"/>
      <c r="AP15" s="1930"/>
      <c r="AQ15" s="1923" t="s">
        <v>90</v>
      </c>
      <c r="AR15" s="1923"/>
      <c r="AS15" s="1923"/>
      <c r="AT15" s="44"/>
      <c r="AU15" s="44"/>
      <c r="AV15" s="44"/>
      <c r="AW15" s="44"/>
      <c r="AX15" s="44"/>
      <c r="AY15" s="44"/>
      <c r="AZ15" s="44"/>
      <c r="BA15" s="44"/>
      <c r="BB15" s="45"/>
    </row>
    <row r="16" spans="1:76" s="26" customFormat="1" ht="69.95" customHeight="1">
      <c r="A16" s="1916" t="s">
        <v>325</v>
      </c>
      <c r="B16" s="1916"/>
      <c r="C16" s="1916"/>
      <c r="D16" s="1916"/>
      <c r="E16" s="1916"/>
      <c r="F16" s="1916"/>
      <c r="G16" s="1916"/>
      <c r="H16" s="1916"/>
      <c r="I16" s="1916"/>
      <c r="J16" s="1916"/>
      <c r="K16" s="1916"/>
      <c r="L16" s="1916"/>
      <c r="M16" s="1916"/>
      <c r="N16" s="1916"/>
      <c r="O16" s="1916"/>
      <c r="P16" s="1920">
        <f>'01.入会申込書'!M35</f>
        <v>0</v>
      </c>
      <c r="Q16" s="1921"/>
      <c r="R16" s="1921"/>
      <c r="S16" s="1921"/>
      <c r="T16" s="1921"/>
      <c r="U16" s="1921"/>
      <c r="V16" s="1921"/>
      <c r="W16" s="1921"/>
      <c r="X16" s="1921"/>
      <c r="Y16" s="1921"/>
      <c r="Z16" s="1921"/>
      <c r="AA16" s="1921"/>
      <c r="AB16" s="1921"/>
      <c r="AC16" s="1921"/>
      <c r="AD16" s="1921"/>
      <c r="AE16" s="1921"/>
      <c r="AF16" s="1921"/>
      <c r="AG16" s="1921"/>
      <c r="AH16" s="1921"/>
      <c r="AI16" s="1921"/>
      <c r="AJ16" s="1921"/>
      <c r="AK16" s="1921"/>
      <c r="AL16" s="1921"/>
      <c r="AM16" s="1921"/>
      <c r="AN16" s="1921"/>
      <c r="AO16" s="1921"/>
      <c r="AP16" s="1921"/>
      <c r="AQ16" s="1921"/>
      <c r="AR16" s="1921"/>
      <c r="AS16" s="1921"/>
      <c r="AT16" s="1921"/>
      <c r="AU16" s="1921"/>
      <c r="AV16" s="1921"/>
      <c r="AW16" s="1921"/>
      <c r="AX16" s="1921"/>
      <c r="AY16" s="1921"/>
      <c r="AZ16" s="1921"/>
      <c r="BA16" s="1921"/>
      <c r="BB16" s="1922"/>
    </row>
    <row r="17" spans="1:54" s="26" customFormat="1" ht="69.95" customHeight="1">
      <c r="A17" s="1916" t="s">
        <v>326</v>
      </c>
      <c r="B17" s="1916"/>
      <c r="C17" s="1916"/>
      <c r="D17" s="1916"/>
      <c r="E17" s="1916"/>
      <c r="F17" s="1916"/>
      <c r="G17" s="1916"/>
      <c r="H17" s="1916"/>
      <c r="I17" s="1916"/>
      <c r="J17" s="1916"/>
      <c r="K17" s="1916"/>
      <c r="L17" s="1916"/>
      <c r="M17" s="1916"/>
      <c r="N17" s="1916"/>
      <c r="O17" s="1916"/>
      <c r="P17" s="1917" t="str">
        <f>IF('01.入会申込書'!M50="その他","      ",'01.入会申込書'!M50&amp;" ")&amp;'01.入会申込書'!M47</f>
        <v xml:space="preserve"> </v>
      </c>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7"/>
      <c r="AL17" s="1917"/>
      <c r="AM17" s="1917"/>
      <c r="AN17" s="1917"/>
      <c r="AO17" s="1917"/>
      <c r="AP17" s="1917"/>
      <c r="AQ17" s="1917"/>
      <c r="AR17" s="1917"/>
      <c r="AS17" s="1917"/>
      <c r="AT17" s="1917"/>
      <c r="AU17" s="1917"/>
      <c r="AV17" s="1917"/>
      <c r="AW17" s="1917"/>
      <c r="AX17" s="1917"/>
      <c r="AY17" s="1917"/>
      <c r="AZ17" s="1917"/>
      <c r="BA17" s="1917"/>
      <c r="BB17" s="1917"/>
    </row>
    <row r="18" spans="1:54" s="26" customFormat="1" ht="69.95" customHeight="1">
      <c r="A18" s="1916" t="s">
        <v>327</v>
      </c>
      <c r="B18" s="1916"/>
      <c r="C18" s="1916"/>
      <c r="D18" s="1916"/>
      <c r="E18" s="1916"/>
      <c r="F18" s="1916"/>
      <c r="G18" s="1916"/>
      <c r="H18" s="1916"/>
      <c r="I18" s="1916"/>
      <c r="J18" s="1916"/>
      <c r="K18" s="1916"/>
      <c r="L18" s="1916"/>
      <c r="M18" s="1916"/>
      <c r="N18" s="1916"/>
      <c r="O18" s="1916"/>
      <c r="P18" s="1920" t="str">
        <f>'01.入会申込書'!M39&amp;" "&amp;'01.入会申込書'!AG39</f>
        <v xml:space="preserve"> </v>
      </c>
      <c r="Q18" s="1921"/>
      <c r="R18" s="1921"/>
      <c r="S18" s="1921"/>
      <c r="T18" s="1921"/>
      <c r="U18" s="1921"/>
      <c r="V18" s="1921"/>
      <c r="W18" s="1921"/>
      <c r="X18" s="1921"/>
      <c r="Y18" s="1921"/>
      <c r="Z18" s="1921"/>
      <c r="AA18" s="1921"/>
      <c r="AB18" s="1921"/>
      <c r="AC18" s="1921"/>
      <c r="AD18" s="1921"/>
      <c r="AE18" s="1921"/>
      <c r="AF18" s="1921"/>
      <c r="AG18" s="1921"/>
      <c r="AH18" s="1921"/>
      <c r="AI18" s="1921"/>
      <c r="AJ18" s="1921"/>
      <c r="AK18" s="1921"/>
      <c r="AL18" s="1921"/>
      <c r="AM18" s="1921"/>
      <c r="AN18" s="1921"/>
      <c r="AO18" s="1921"/>
      <c r="AP18" s="1921"/>
      <c r="AQ18" s="1921"/>
      <c r="AR18" s="1921"/>
      <c r="AS18" s="1921"/>
      <c r="AT18" s="1921"/>
      <c r="AU18" s="1921"/>
      <c r="AV18" s="1921"/>
      <c r="AW18" s="1921"/>
      <c r="AX18" s="1921"/>
      <c r="AY18" s="1921"/>
      <c r="AZ18" s="1921"/>
      <c r="BA18" s="1921"/>
      <c r="BB18" s="1922"/>
    </row>
    <row r="19" spans="1:54" s="26" customFormat="1" ht="69.95" customHeight="1">
      <c r="A19" s="1916" t="s">
        <v>328</v>
      </c>
      <c r="B19" s="1916"/>
      <c r="C19" s="1916"/>
      <c r="D19" s="1916"/>
      <c r="E19" s="1916"/>
      <c r="F19" s="1916"/>
      <c r="G19" s="1916"/>
      <c r="H19" s="1916"/>
      <c r="I19" s="1916"/>
      <c r="J19" s="1916"/>
      <c r="K19" s="1916"/>
      <c r="L19" s="1916"/>
      <c r="M19" s="1916"/>
      <c r="N19" s="1916"/>
      <c r="O19" s="1916"/>
      <c r="P19" s="1924"/>
      <c r="Q19" s="1925"/>
      <c r="R19" s="1925"/>
      <c r="S19" s="1925"/>
      <c r="T19" s="1925"/>
      <c r="U19" s="1925"/>
      <c r="V19" s="1925"/>
      <c r="W19" s="1925"/>
      <c r="X19" s="1925"/>
      <c r="Y19" s="1925"/>
      <c r="Z19" s="1925"/>
      <c r="AA19" s="1925"/>
      <c r="AB19" s="1925"/>
      <c r="AC19" s="1925"/>
      <c r="AD19" s="1925"/>
      <c r="AE19" s="1925"/>
      <c r="AF19" s="1925"/>
      <c r="AG19" s="1925"/>
      <c r="AH19" s="1925"/>
      <c r="AI19" s="1925"/>
      <c r="AJ19" s="1925"/>
      <c r="AK19" s="1925"/>
      <c r="AL19" s="1925"/>
      <c r="AM19" s="1925"/>
      <c r="AN19" s="1925"/>
      <c r="AO19" s="1925"/>
      <c r="AP19" s="1925"/>
      <c r="AQ19" s="1925"/>
      <c r="AR19" s="1925"/>
      <c r="AS19" s="1925"/>
      <c r="AT19" s="1925"/>
      <c r="AU19" s="1925"/>
      <c r="AV19" s="1925"/>
      <c r="AW19" s="1925"/>
      <c r="AX19" s="1925"/>
      <c r="AY19" s="1925"/>
      <c r="AZ19" s="1925"/>
      <c r="BA19" s="1925"/>
      <c r="BB19" s="1926"/>
    </row>
    <row r="20" spans="1:54"/>
  </sheetData>
  <sheetProtection sheet="1" selectLockedCells="1"/>
  <mergeCells count="33">
    <mergeCell ref="A1:BB1"/>
    <mergeCell ref="A2:BB2"/>
    <mergeCell ref="BA4:BB4"/>
    <mergeCell ref="AX4:AZ4"/>
    <mergeCell ref="AV4:AW4"/>
    <mergeCell ref="AS4:AU4"/>
    <mergeCell ref="AQ4:AR4"/>
    <mergeCell ref="AK4:AP4"/>
    <mergeCell ref="A6:BB6"/>
    <mergeCell ref="A12:BB12"/>
    <mergeCell ref="A15:O15"/>
    <mergeCell ref="A14:O14"/>
    <mergeCell ref="AI8:BB8"/>
    <mergeCell ref="Y8:AG8"/>
    <mergeCell ref="R15:X15"/>
    <mergeCell ref="AB15:AG15"/>
    <mergeCell ref="AK15:AP15"/>
    <mergeCell ref="AI14:AL14"/>
    <mergeCell ref="Y15:AA15"/>
    <mergeCell ref="A19:O19"/>
    <mergeCell ref="A18:O18"/>
    <mergeCell ref="A17:O17"/>
    <mergeCell ref="P17:BB17"/>
    <mergeCell ref="Y10:AG10"/>
    <mergeCell ref="AZ10:BB10"/>
    <mergeCell ref="AI10:AY10"/>
    <mergeCell ref="A16:O16"/>
    <mergeCell ref="P16:BB16"/>
    <mergeCell ref="AH15:AJ15"/>
    <mergeCell ref="AQ15:AS15"/>
    <mergeCell ref="AP14:AY14"/>
    <mergeCell ref="P19:BB19"/>
    <mergeCell ref="P18:BB18"/>
  </mergeCells>
  <phoneticPr fontId="8"/>
  <pageMargins left="0.70866141732283472" right="0.70866141732283472" top="0.74803149606299213" bottom="0.74803149606299213" header="0.31496062992125984" footer="0.31496062992125984"/>
  <pageSetup paperSize="9" scale="98" orientation="portrait" blackAndWhite="1"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EA50"/>
  <sheetViews>
    <sheetView showGridLines="0" showZeros="0" view="pageBreakPreview" zoomScaleNormal="100" workbookViewId="0">
      <selection activeCell="BZ9" sqref="BZ9:DG9"/>
    </sheetView>
  </sheetViews>
  <sheetFormatPr defaultRowHeight="13.5"/>
  <cols>
    <col min="1" max="35" width="0.625" style="46" customWidth="1"/>
    <col min="36" max="129" width="0.75" style="46" customWidth="1"/>
    <col min="130" max="133" width="8.625" style="46" customWidth="1"/>
    <col min="134" max="256" width="9" style="46"/>
    <col min="257" max="291" width="0.625" style="46" customWidth="1"/>
    <col min="292" max="385" width="0.75" style="46" customWidth="1"/>
    <col min="386" max="389" width="8.625" style="46" customWidth="1"/>
    <col min="390" max="512" width="9" style="46"/>
    <col min="513" max="547" width="0.625" style="46" customWidth="1"/>
    <col min="548" max="641" width="0.75" style="46" customWidth="1"/>
    <col min="642" max="645" width="8.625" style="46" customWidth="1"/>
    <col min="646" max="768" width="9" style="46"/>
    <col min="769" max="803" width="0.625" style="46" customWidth="1"/>
    <col min="804" max="897" width="0.75" style="46" customWidth="1"/>
    <col min="898" max="901" width="8.625" style="46" customWidth="1"/>
    <col min="902" max="1024" width="9" style="46"/>
    <col min="1025" max="1059" width="0.625" style="46" customWidth="1"/>
    <col min="1060" max="1153" width="0.75" style="46" customWidth="1"/>
    <col min="1154" max="1157" width="8.625" style="46" customWidth="1"/>
    <col min="1158" max="1280" width="9" style="46"/>
    <col min="1281" max="1315" width="0.625" style="46" customWidth="1"/>
    <col min="1316" max="1409" width="0.75" style="46" customWidth="1"/>
    <col min="1410" max="1413" width="8.625" style="46" customWidth="1"/>
    <col min="1414" max="1536" width="9" style="46"/>
    <col min="1537" max="1571" width="0.625" style="46" customWidth="1"/>
    <col min="1572" max="1665" width="0.75" style="46" customWidth="1"/>
    <col min="1666" max="1669" width="8.625" style="46" customWidth="1"/>
    <col min="1670" max="1792" width="9" style="46"/>
    <col min="1793" max="1827" width="0.625" style="46" customWidth="1"/>
    <col min="1828" max="1921" width="0.75" style="46" customWidth="1"/>
    <col min="1922" max="1925" width="8.625" style="46" customWidth="1"/>
    <col min="1926" max="2048" width="9" style="46"/>
    <col min="2049" max="2083" width="0.625" style="46" customWidth="1"/>
    <col min="2084" max="2177" width="0.75" style="46" customWidth="1"/>
    <col min="2178" max="2181" width="8.625" style="46" customWidth="1"/>
    <col min="2182" max="2304" width="9" style="46"/>
    <col min="2305" max="2339" width="0.625" style="46" customWidth="1"/>
    <col min="2340" max="2433" width="0.75" style="46" customWidth="1"/>
    <col min="2434" max="2437" width="8.625" style="46" customWidth="1"/>
    <col min="2438" max="2560" width="9" style="46"/>
    <col min="2561" max="2595" width="0.625" style="46" customWidth="1"/>
    <col min="2596" max="2689" width="0.75" style="46" customWidth="1"/>
    <col min="2690" max="2693" width="8.625" style="46" customWidth="1"/>
    <col min="2694" max="2816" width="9" style="46"/>
    <col min="2817" max="2851" width="0.625" style="46" customWidth="1"/>
    <col min="2852" max="2945" width="0.75" style="46" customWidth="1"/>
    <col min="2946" max="2949" width="8.625" style="46" customWidth="1"/>
    <col min="2950" max="3072" width="9" style="46"/>
    <col min="3073" max="3107" width="0.625" style="46" customWidth="1"/>
    <col min="3108" max="3201" width="0.75" style="46" customWidth="1"/>
    <col min="3202" max="3205" width="8.625" style="46" customWidth="1"/>
    <col min="3206" max="3328" width="9" style="46"/>
    <col min="3329" max="3363" width="0.625" style="46" customWidth="1"/>
    <col min="3364" max="3457" width="0.75" style="46" customWidth="1"/>
    <col min="3458" max="3461" width="8.625" style="46" customWidth="1"/>
    <col min="3462" max="3584" width="9" style="46"/>
    <col min="3585" max="3619" width="0.625" style="46" customWidth="1"/>
    <col min="3620" max="3713" width="0.75" style="46" customWidth="1"/>
    <col min="3714" max="3717" width="8.625" style="46" customWidth="1"/>
    <col min="3718" max="3840" width="9" style="46"/>
    <col min="3841" max="3875" width="0.625" style="46" customWidth="1"/>
    <col min="3876" max="3969" width="0.75" style="46" customWidth="1"/>
    <col min="3970" max="3973" width="8.625" style="46" customWidth="1"/>
    <col min="3974" max="4096" width="9" style="46"/>
    <col min="4097" max="4131" width="0.625" style="46" customWidth="1"/>
    <col min="4132" max="4225" width="0.75" style="46" customWidth="1"/>
    <col min="4226" max="4229" width="8.625" style="46" customWidth="1"/>
    <col min="4230" max="4352" width="9" style="46"/>
    <col min="4353" max="4387" width="0.625" style="46" customWidth="1"/>
    <col min="4388" max="4481" width="0.75" style="46" customWidth="1"/>
    <col min="4482" max="4485" width="8.625" style="46" customWidth="1"/>
    <col min="4486" max="4608" width="9" style="46"/>
    <col min="4609" max="4643" width="0.625" style="46" customWidth="1"/>
    <col min="4644" max="4737" width="0.75" style="46" customWidth="1"/>
    <col min="4738" max="4741" width="8.625" style="46" customWidth="1"/>
    <col min="4742" max="4864" width="9" style="46"/>
    <col min="4865" max="4899" width="0.625" style="46" customWidth="1"/>
    <col min="4900" max="4993" width="0.75" style="46" customWidth="1"/>
    <col min="4994" max="4997" width="8.625" style="46" customWidth="1"/>
    <col min="4998" max="5120" width="9" style="46"/>
    <col min="5121" max="5155" width="0.625" style="46" customWidth="1"/>
    <col min="5156" max="5249" width="0.75" style="46" customWidth="1"/>
    <col min="5250" max="5253" width="8.625" style="46" customWidth="1"/>
    <col min="5254" max="5376" width="9" style="46"/>
    <col min="5377" max="5411" width="0.625" style="46" customWidth="1"/>
    <col min="5412" max="5505" width="0.75" style="46" customWidth="1"/>
    <col min="5506" max="5509" width="8.625" style="46" customWidth="1"/>
    <col min="5510" max="5632" width="9" style="46"/>
    <col min="5633" max="5667" width="0.625" style="46" customWidth="1"/>
    <col min="5668" max="5761" width="0.75" style="46" customWidth="1"/>
    <col min="5762" max="5765" width="8.625" style="46" customWidth="1"/>
    <col min="5766" max="5888" width="9" style="46"/>
    <col min="5889" max="5923" width="0.625" style="46" customWidth="1"/>
    <col min="5924" max="6017" width="0.75" style="46" customWidth="1"/>
    <col min="6018" max="6021" width="8.625" style="46" customWidth="1"/>
    <col min="6022" max="6144" width="9" style="46"/>
    <col min="6145" max="6179" width="0.625" style="46" customWidth="1"/>
    <col min="6180" max="6273" width="0.75" style="46" customWidth="1"/>
    <col min="6274" max="6277" width="8.625" style="46" customWidth="1"/>
    <col min="6278" max="6400" width="9" style="46"/>
    <col min="6401" max="6435" width="0.625" style="46" customWidth="1"/>
    <col min="6436" max="6529" width="0.75" style="46" customWidth="1"/>
    <col min="6530" max="6533" width="8.625" style="46" customWidth="1"/>
    <col min="6534" max="6656" width="9" style="46"/>
    <col min="6657" max="6691" width="0.625" style="46" customWidth="1"/>
    <col min="6692" max="6785" width="0.75" style="46" customWidth="1"/>
    <col min="6786" max="6789" width="8.625" style="46" customWidth="1"/>
    <col min="6790" max="6912" width="9" style="46"/>
    <col min="6913" max="6947" width="0.625" style="46" customWidth="1"/>
    <col min="6948" max="7041" width="0.75" style="46" customWidth="1"/>
    <col min="7042" max="7045" width="8.625" style="46" customWidth="1"/>
    <col min="7046" max="7168" width="9" style="46"/>
    <col min="7169" max="7203" width="0.625" style="46" customWidth="1"/>
    <col min="7204" max="7297" width="0.75" style="46" customWidth="1"/>
    <col min="7298" max="7301" width="8.625" style="46" customWidth="1"/>
    <col min="7302" max="7424" width="9" style="46"/>
    <col min="7425" max="7459" width="0.625" style="46" customWidth="1"/>
    <col min="7460" max="7553" width="0.75" style="46" customWidth="1"/>
    <col min="7554" max="7557" width="8.625" style="46" customWidth="1"/>
    <col min="7558" max="7680" width="9" style="46"/>
    <col min="7681" max="7715" width="0.625" style="46" customWidth="1"/>
    <col min="7716" max="7809" width="0.75" style="46" customWidth="1"/>
    <col min="7810" max="7813" width="8.625" style="46" customWidth="1"/>
    <col min="7814" max="7936" width="9" style="46"/>
    <col min="7937" max="7971" width="0.625" style="46" customWidth="1"/>
    <col min="7972" max="8065" width="0.75" style="46" customWidth="1"/>
    <col min="8066" max="8069" width="8.625" style="46" customWidth="1"/>
    <col min="8070" max="8192" width="9" style="46"/>
    <col min="8193" max="8227" width="0.625" style="46" customWidth="1"/>
    <col min="8228" max="8321" width="0.75" style="46" customWidth="1"/>
    <col min="8322" max="8325" width="8.625" style="46" customWidth="1"/>
    <col min="8326" max="8448" width="9" style="46"/>
    <col min="8449" max="8483" width="0.625" style="46" customWidth="1"/>
    <col min="8484" max="8577" width="0.75" style="46" customWidth="1"/>
    <col min="8578" max="8581" width="8.625" style="46" customWidth="1"/>
    <col min="8582" max="8704" width="9" style="46"/>
    <col min="8705" max="8739" width="0.625" style="46" customWidth="1"/>
    <col min="8740" max="8833" width="0.75" style="46" customWidth="1"/>
    <col min="8834" max="8837" width="8.625" style="46" customWidth="1"/>
    <col min="8838" max="8960" width="9" style="46"/>
    <col min="8961" max="8995" width="0.625" style="46" customWidth="1"/>
    <col min="8996" max="9089" width="0.75" style="46" customWidth="1"/>
    <col min="9090" max="9093" width="8.625" style="46" customWidth="1"/>
    <col min="9094" max="9216" width="9" style="46"/>
    <col min="9217" max="9251" width="0.625" style="46" customWidth="1"/>
    <col min="9252" max="9345" width="0.75" style="46" customWidth="1"/>
    <col min="9346" max="9349" width="8.625" style="46" customWidth="1"/>
    <col min="9350" max="9472" width="9" style="46"/>
    <col min="9473" max="9507" width="0.625" style="46" customWidth="1"/>
    <col min="9508" max="9601" width="0.75" style="46" customWidth="1"/>
    <col min="9602" max="9605" width="8.625" style="46" customWidth="1"/>
    <col min="9606" max="9728" width="9" style="46"/>
    <col min="9729" max="9763" width="0.625" style="46" customWidth="1"/>
    <col min="9764" max="9857" width="0.75" style="46" customWidth="1"/>
    <col min="9858" max="9861" width="8.625" style="46" customWidth="1"/>
    <col min="9862" max="9984" width="9" style="46"/>
    <col min="9985" max="10019" width="0.625" style="46" customWidth="1"/>
    <col min="10020" max="10113" width="0.75" style="46" customWidth="1"/>
    <col min="10114" max="10117" width="8.625" style="46" customWidth="1"/>
    <col min="10118" max="10240" width="9" style="46"/>
    <col min="10241" max="10275" width="0.625" style="46" customWidth="1"/>
    <col min="10276" max="10369" width="0.75" style="46" customWidth="1"/>
    <col min="10370" max="10373" width="8.625" style="46" customWidth="1"/>
    <col min="10374" max="10496" width="9" style="46"/>
    <col min="10497" max="10531" width="0.625" style="46" customWidth="1"/>
    <col min="10532" max="10625" width="0.75" style="46" customWidth="1"/>
    <col min="10626" max="10629" width="8.625" style="46" customWidth="1"/>
    <col min="10630" max="10752" width="9" style="46"/>
    <col min="10753" max="10787" width="0.625" style="46" customWidth="1"/>
    <col min="10788" max="10881" width="0.75" style="46" customWidth="1"/>
    <col min="10882" max="10885" width="8.625" style="46" customWidth="1"/>
    <col min="10886" max="11008" width="9" style="46"/>
    <col min="11009" max="11043" width="0.625" style="46" customWidth="1"/>
    <col min="11044" max="11137" width="0.75" style="46" customWidth="1"/>
    <col min="11138" max="11141" width="8.625" style="46" customWidth="1"/>
    <col min="11142" max="11264" width="9" style="46"/>
    <col min="11265" max="11299" width="0.625" style="46" customWidth="1"/>
    <col min="11300" max="11393" width="0.75" style="46" customWidth="1"/>
    <col min="11394" max="11397" width="8.625" style="46" customWidth="1"/>
    <col min="11398" max="11520" width="9" style="46"/>
    <col min="11521" max="11555" width="0.625" style="46" customWidth="1"/>
    <col min="11556" max="11649" width="0.75" style="46" customWidth="1"/>
    <col min="11650" max="11653" width="8.625" style="46" customWidth="1"/>
    <col min="11654" max="11776" width="9" style="46"/>
    <col min="11777" max="11811" width="0.625" style="46" customWidth="1"/>
    <col min="11812" max="11905" width="0.75" style="46" customWidth="1"/>
    <col min="11906" max="11909" width="8.625" style="46" customWidth="1"/>
    <col min="11910" max="12032" width="9" style="46"/>
    <col min="12033" max="12067" width="0.625" style="46" customWidth="1"/>
    <col min="12068" max="12161" width="0.75" style="46" customWidth="1"/>
    <col min="12162" max="12165" width="8.625" style="46" customWidth="1"/>
    <col min="12166" max="12288" width="9" style="46"/>
    <col min="12289" max="12323" width="0.625" style="46" customWidth="1"/>
    <col min="12324" max="12417" width="0.75" style="46" customWidth="1"/>
    <col min="12418" max="12421" width="8.625" style="46" customWidth="1"/>
    <col min="12422" max="12544" width="9" style="46"/>
    <col min="12545" max="12579" width="0.625" style="46" customWidth="1"/>
    <col min="12580" max="12673" width="0.75" style="46" customWidth="1"/>
    <col min="12674" max="12677" width="8.625" style="46" customWidth="1"/>
    <col min="12678" max="12800" width="9" style="46"/>
    <col min="12801" max="12835" width="0.625" style="46" customWidth="1"/>
    <col min="12836" max="12929" width="0.75" style="46" customWidth="1"/>
    <col min="12930" max="12933" width="8.625" style="46" customWidth="1"/>
    <col min="12934" max="13056" width="9" style="46"/>
    <col min="13057" max="13091" width="0.625" style="46" customWidth="1"/>
    <col min="13092" max="13185" width="0.75" style="46" customWidth="1"/>
    <col min="13186" max="13189" width="8.625" style="46" customWidth="1"/>
    <col min="13190" max="13312" width="9" style="46"/>
    <col min="13313" max="13347" width="0.625" style="46" customWidth="1"/>
    <col min="13348" max="13441" width="0.75" style="46" customWidth="1"/>
    <col min="13442" max="13445" width="8.625" style="46" customWidth="1"/>
    <col min="13446" max="13568" width="9" style="46"/>
    <col min="13569" max="13603" width="0.625" style="46" customWidth="1"/>
    <col min="13604" max="13697" width="0.75" style="46" customWidth="1"/>
    <col min="13698" max="13701" width="8.625" style="46" customWidth="1"/>
    <col min="13702" max="13824" width="9" style="46"/>
    <col min="13825" max="13859" width="0.625" style="46" customWidth="1"/>
    <col min="13860" max="13953" width="0.75" style="46" customWidth="1"/>
    <col min="13954" max="13957" width="8.625" style="46" customWidth="1"/>
    <col min="13958" max="14080" width="9" style="46"/>
    <col min="14081" max="14115" width="0.625" style="46" customWidth="1"/>
    <col min="14116" max="14209" width="0.75" style="46" customWidth="1"/>
    <col min="14210" max="14213" width="8.625" style="46" customWidth="1"/>
    <col min="14214" max="14336" width="9" style="46"/>
    <col min="14337" max="14371" width="0.625" style="46" customWidth="1"/>
    <col min="14372" max="14465" width="0.75" style="46" customWidth="1"/>
    <col min="14466" max="14469" width="8.625" style="46" customWidth="1"/>
    <col min="14470" max="14592" width="9" style="46"/>
    <col min="14593" max="14627" width="0.625" style="46" customWidth="1"/>
    <col min="14628" max="14721" width="0.75" style="46" customWidth="1"/>
    <col min="14722" max="14725" width="8.625" style="46" customWidth="1"/>
    <col min="14726" max="14848" width="9" style="46"/>
    <col min="14849" max="14883" width="0.625" style="46" customWidth="1"/>
    <col min="14884" max="14977" width="0.75" style="46" customWidth="1"/>
    <col min="14978" max="14981" width="8.625" style="46" customWidth="1"/>
    <col min="14982" max="15104" width="9" style="46"/>
    <col min="15105" max="15139" width="0.625" style="46" customWidth="1"/>
    <col min="15140" max="15233" width="0.75" style="46" customWidth="1"/>
    <col min="15234" max="15237" width="8.625" style="46" customWidth="1"/>
    <col min="15238" max="15360" width="9" style="46"/>
    <col min="15361" max="15395" width="0.625" style="46" customWidth="1"/>
    <col min="15396" max="15489" width="0.75" style="46" customWidth="1"/>
    <col min="15490" max="15493" width="8.625" style="46" customWidth="1"/>
    <col min="15494" max="15616" width="9" style="46"/>
    <col min="15617" max="15651" width="0.625" style="46" customWidth="1"/>
    <col min="15652" max="15745" width="0.75" style="46" customWidth="1"/>
    <col min="15746" max="15749" width="8.625" style="46" customWidth="1"/>
    <col min="15750" max="15872" width="9" style="46"/>
    <col min="15873" max="15907" width="0.625" style="46" customWidth="1"/>
    <col min="15908" max="16001" width="0.75" style="46" customWidth="1"/>
    <col min="16002" max="16005" width="8.625" style="46" customWidth="1"/>
    <col min="16006" max="16128" width="9" style="46"/>
    <col min="16129" max="16163" width="0.625" style="46" customWidth="1"/>
    <col min="16164" max="16257" width="0.75" style="46" customWidth="1"/>
    <col min="16258" max="16261" width="8.625" style="46" customWidth="1"/>
    <col min="16262" max="16384" width="9" style="46"/>
  </cols>
  <sheetData>
    <row r="1" spans="1:131">
      <c r="F1" s="1983" t="s">
        <v>338</v>
      </c>
      <c r="G1" s="1937"/>
      <c r="H1" s="1937"/>
      <c r="I1" s="1937"/>
      <c r="J1" s="1937"/>
      <c r="K1" s="1937"/>
      <c r="L1" s="1937"/>
      <c r="M1" s="1937"/>
      <c r="N1" s="1937"/>
      <c r="O1" s="1937"/>
      <c r="P1" s="1937"/>
      <c r="Q1" s="1937"/>
      <c r="R1" s="1937"/>
      <c r="S1" s="1937"/>
      <c r="T1" s="1937"/>
      <c r="U1" s="1937"/>
      <c r="V1" s="1937"/>
      <c r="W1" s="1937"/>
      <c r="X1" s="1937"/>
      <c r="Y1" s="1937"/>
      <c r="Z1" s="1937"/>
      <c r="AA1" s="1937"/>
      <c r="AB1" s="1937"/>
      <c r="AC1" s="1937"/>
      <c r="AD1" s="1937"/>
      <c r="AE1" s="1937"/>
      <c r="AF1" s="1937"/>
      <c r="AG1" s="1937"/>
      <c r="AH1" s="1937"/>
      <c r="AI1" s="1937"/>
      <c r="AJ1" s="1937"/>
      <c r="AK1" s="1937"/>
      <c r="AL1" s="1937"/>
      <c r="AM1" s="1937"/>
      <c r="AN1" s="1937"/>
      <c r="AO1" s="193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t="s">
        <v>339</v>
      </c>
      <c r="DE1" s="47"/>
      <c r="DF1" s="47"/>
      <c r="DG1" s="47"/>
      <c r="DH1" s="47"/>
      <c r="DI1" s="47"/>
      <c r="DJ1" s="47"/>
      <c r="DK1" s="47"/>
      <c r="DM1" s="47"/>
      <c r="DN1" s="47"/>
      <c r="DO1" s="47"/>
      <c r="DQ1" s="47"/>
      <c r="DR1" s="47"/>
      <c r="DS1" s="47"/>
      <c r="DT1" s="47"/>
      <c r="DU1" s="47"/>
      <c r="DV1" s="47"/>
      <c r="DW1" s="47"/>
      <c r="DX1" s="47"/>
      <c r="DY1" s="47"/>
      <c r="DZ1" s="47"/>
      <c r="EA1" s="47"/>
    </row>
    <row r="2" spans="1:13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8"/>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1950">
        <v>3</v>
      </c>
      <c r="DC2" s="1951"/>
      <c r="DD2" s="1951"/>
      <c r="DE2" s="1951"/>
      <c r="DF2" s="1950">
        <v>3</v>
      </c>
      <c r="DG2" s="1951"/>
      <c r="DH2" s="1951"/>
      <c r="DI2" s="1951"/>
      <c r="DJ2" s="1950">
        <v>0</v>
      </c>
      <c r="DK2" s="1951"/>
      <c r="DL2" s="1951"/>
      <c r="DM2" s="1978"/>
      <c r="DN2" s="47"/>
      <c r="DO2" s="47"/>
      <c r="DP2" s="47"/>
      <c r="DZ2" s="47"/>
      <c r="EA2" s="47"/>
    </row>
    <row r="3" spans="1:131" ht="18.7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2028" t="s">
        <v>390</v>
      </c>
      <c r="AM3" s="2026"/>
      <c r="AN3" s="2026"/>
      <c r="AO3" s="2026"/>
      <c r="AP3" s="2026"/>
      <c r="AQ3" s="2026"/>
      <c r="AR3" s="2026"/>
      <c r="AS3" s="2026"/>
      <c r="AT3" s="2026"/>
      <c r="AU3" s="2026"/>
      <c r="AV3" s="2026"/>
      <c r="AW3" s="2026"/>
      <c r="AX3" s="2026"/>
      <c r="AY3" s="2026"/>
      <c r="AZ3" s="2026"/>
      <c r="BA3" s="2026"/>
      <c r="BB3" s="2026"/>
      <c r="BC3" s="2026"/>
      <c r="BD3" s="2026"/>
      <c r="BE3" s="2026"/>
      <c r="BF3" s="2026"/>
      <c r="BG3" s="2026"/>
      <c r="BH3" s="2026"/>
      <c r="BI3" s="2026"/>
      <c r="BJ3" s="2026"/>
      <c r="BK3" s="2026"/>
      <c r="BL3" s="2026"/>
      <c r="BM3" s="2026"/>
      <c r="BN3" s="2026"/>
      <c r="BO3" s="2026"/>
      <c r="BP3" s="2026"/>
      <c r="BQ3" s="2026"/>
      <c r="BR3" s="2026"/>
      <c r="BS3" s="2026"/>
      <c r="BT3" s="2026"/>
      <c r="BU3" s="2026"/>
      <c r="BV3" s="2026"/>
      <c r="BW3" s="2026"/>
      <c r="BX3" s="2026"/>
      <c r="BY3" s="2026"/>
      <c r="BZ3" s="2026"/>
      <c r="CA3" s="2026"/>
      <c r="CB3" s="2026"/>
      <c r="CC3" s="2026"/>
      <c r="CD3" s="2026"/>
      <c r="CE3" s="2026"/>
      <c r="CF3" s="2026"/>
      <c r="CG3" s="2026"/>
      <c r="CH3" s="2026"/>
      <c r="CI3" s="2026"/>
      <c r="CJ3" s="2026"/>
      <c r="CK3" s="2026"/>
      <c r="CL3" s="2026"/>
      <c r="CM3" s="2026"/>
      <c r="CN3" s="2026"/>
      <c r="CO3" s="2026"/>
      <c r="CP3" s="2026"/>
      <c r="CQ3" s="2026"/>
      <c r="CR3" s="2026"/>
      <c r="CS3" s="2026"/>
      <c r="CT3" s="2026"/>
      <c r="CX3" s="47"/>
      <c r="CY3" s="47"/>
      <c r="CZ3" s="47"/>
      <c r="DA3" s="47"/>
      <c r="DB3" s="49"/>
      <c r="DC3" s="49"/>
      <c r="DD3" s="49"/>
      <c r="DE3" s="49"/>
      <c r="DF3" s="49"/>
      <c r="DG3" s="49"/>
      <c r="DH3" s="49"/>
      <c r="DI3" s="49"/>
      <c r="DJ3" s="49"/>
      <c r="DK3" s="49"/>
      <c r="DL3" s="49"/>
      <c r="DM3" s="49"/>
      <c r="DN3" s="47"/>
      <c r="DO3" s="47"/>
      <c r="DP3" s="47"/>
      <c r="DZ3" s="47"/>
      <c r="EA3" s="47"/>
    </row>
    <row r="4" spans="1:131" ht="18.7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2028" t="s">
        <v>340</v>
      </c>
      <c r="AM4" s="2029"/>
      <c r="AN4" s="2029"/>
      <c r="AO4" s="2029"/>
      <c r="AP4" s="2029"/>
      <c r="AQ4" s="2029"/>
      <c r="AR4" s="2029"/>
      <c r="AS4" s="2029"/>
      <c r="AT4" s="2029"/>
      <c r="AU4" s="2029"/>
      <c r="AV4" s="2029"/>
      <c r="AW4" s="2029"/>
      <c r="AX4" s="2029"/>
      <c r="AY4" s="2029"/>
      <c r="AZ4" s="2029"/>
      <c r="BA4" s="2029"/>
      <c r="BB4" s="2029"/>
      <c r="BC4" s="2029"/>
      <c r="BD4" s="2029"/>
      <c r="BE4" s="2029"/>
      <c r="BF4" s="2029"/>
      <c r="BG4" s="2029"/>
      <c r="BH4" s="2029"/>
      <c r="BI4" s="2029"/>
      <c r="BJ4" s="2029"/>
      <c r="BK4" s="2029"/>
      <c r="BL4" s="2029"/>
      <c r="BM4" s="2029"/>
      <c r="BN4" s="2029"/>
      <c r="BO4" s="2029"/>
      <c r="BP4" s="2029"/>
      <c r="BQ4" s="2029"/>
      <c r="BR4" s="2029"/>
      <c r="BS4" s="2029"/>
      <c r="BT4" s="2029"/>
      <c r="BU4" s="2029"/>
      <c r="BV4" s="2029"/>
      <c r="BW4" s="2029"/>
      <c r="BX4" s="2029"/>
      <c r="BY4" s="2029"/>
      <c r="BZ4" s="2029"/>
      <c r="CA4" s="2029"/>
      <c r="CB4" s="2029"/>
      <c r="CC4" s="2029"/>
      <c r="CD4" s="2029"/>
      <c r="CE4" s="2029"/>
      <c r="CF4" s="2029"/>
      <c r="CG4" s="2029"/>
      <c r="CH4" s="2029"/>
      <c r="CI4" s="2029"/>
      <c r="CJ4" s="2029"/>
      <c r="CK4" s="2029"/>
      <c r="CL4" s="2029"/>
      <c r="CM4" s="2029"/>
      <c r="CN4" s="2029"/>
      <c r="CO4" s="2029"/>
      <c r="CP4" s="2029"/>
      <c r="CQ4" s="2029"/>
      <c r="CR4" s="2029"/>
      <c r="CS4" s="2029"/>
      <c r="CT4" s="2029"/>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row>
    <row r="5" spans="1:13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BB5" s="50"/>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row>
    <row r="6" spans="1:131">
      <c r="A6" s="47"/>
      <c r="B6" s="47"/>
      <c r="C6" s="47"/>
      <c r="D6" s="47"/>
      <c r="E6" s="47"/>
      <c r="F6" s="47"/>
      <c r="G6" s="47"/>
      <c r="H6" s="47"/>
      <c r="I6" s="47"/>
      <c r="J6" s="47"/>
      <c r="K6" s="47"/>
      <c r="L6" s="47"/>
      <c r="M6" s="47"/>
      <c r="N6" s="47"/>
      <c r="O6" s="47"/>
      <c r="P6" s="47"/>
      <c r="Q6" s="47"/>
      <c r="R6" s="47"/>
      <c r="S6" s="47"/>
      <c r="T6" s="47"/>
      <c r="U6" s="1983" t="s">
        <v>341</v>
      </c>
      <c r="V6" s="1937"/>
      <c r="W6" s="1937"/>
      <c r="X6" s="1937"/>
      <c r="Y6" s="1937"/>
      <c r="Z6" s="1937"/>
      <c r="AA6" s="1937"/>
      <c r="AB6" s="1937"/>
      <c r="AC6" s="1937"/>
      <c r="AD6" s="1937"/>
      <c r="AE6" s="1937"/>
      <c r="AF6" s="1937"/>
      <c r="AG6" s="1937"/>
      <c r="AH6" s="1937"/>
      <c r="AI6" s="1937"/>
      <c r="AJ6" s="1937"/>
      <c r="AK6" s="1937"/>
      <c r="AL6" s="1937"/>
      <c r="AM6" s="1937"/>
      <c r="AN6" s="1937"/>
      <c r="AO6" s="1937"/>
      <c r="AP6" s="1937"/>
      <c r="AQ6" s="1937"/>
      <c r="AR6" s="1937"/>
      <c r="AS6" s="1937"/>
      <c r="AT6" s="1937"/>
      <c r="AU6" s="1937"/>
      <c r="AV6" s="1937"/>
      <c r="AW6" s="1937"/>
      <c r="AX6" s="1937"/>
      <c r="AY6" s="1937"/>
      <c r="AZ6" s="1937"/>
      <c r="BA6" s="1937"/>
      <c r="BB6" s="1937"/>
      <c r="BC6" s="1937"/>
      <c r="BD6" s="1937"/>
      <c r="BE6" s="1937"/>
      <c r="BF6" s="1937"/>
      <c r="BG6" s="1937"/>
      <c r="BH6" s="1937"/>
      <c r="BI6" s="1937"/>
      <c r="BJ6" s="1937"/>
      <c r="BK6" s="1937"/>
      <c r="BL6" s="1937"/>
      <c r="BM6" s="1937"/>
      <c r="BN6" s="1937"/>
      <c r="BO6" s="1937"/>
      <c r="BP6" s="1937"/>
      <c r="BQ6" s="1937"/>
      <c r="BR6" s="1937"/>
      <c r="BS6" s="1937"/>
      <c r="BT6" s="1937"/>
      <c r="BU6" s="1937"/>
      <c r="BV6" s="1937"/>
      <c r="BW6" s="1937"/>
      <c r="BX6" s="1937"/>
      <c r="BY6" s="1937"/>
      <c r="BZ6" s="1937"/>
      <c r="CA6" s="1937"/>
      <c r="CB6" s="1937"/>
      <c r="CC6" s="1937"/>
      <c r="CD6" s="1937"/>
      <c r="CE6" s="1937"/>
      <c r="CF6" s="1937"/>
      <c r="CG6" s="1937"/>
      <c r="CH6" s="1937"/>
      <c r="CI6" s="1937"/>
      <c r="CJ6" s="1937"/>
      <c r="CK6" s="1937"/>
      <c r="CL6" s="1937"/>
      <c r="CM6" s="1937"/>
      <c r="CN6" s="1937"/>
      <c r="CO6" s="1937"/>
      <c r="CP6" s="1937"/>
      <c r="CQ6" s="1937"/>
      <c r="CR6" s="1937"/>
      <c r="CS6" s="1937"/>
      <c r="CT6" s="1937"/>
      <c r="CU6" s="1937"/>
      <c r="CV6" s="1937"/>
      <c r="CW6" s="1937"/>
      <c r="CX6" s="1937"/>
      <c r="CY6" s="1937"/>
      <c r="CZ6" s="1937"/>
      <c r="DA6" s="1937"/>
      <c r="DB6" s="1937"/>
      <c r="DC6" s="1937"/>
      <c r="DD6" s="1937"/>
      <c r="DE6" s="1937"/>
      <c r="DF6" s="1937"/>
      <c r="DG6" s="1937"/>
      <c r="DH6" s="1937"/>
      <c r="DI6" s="1937"/>
      <c r="DJ6" s="1937"/>
      <c r="DK6" s="1937"/>
      <c r="DL6" s="47"/>
      <c r="DM6" s="47"/>
      <c r="DN6" s="47"/>
      <c r="DO6" s="47"/>
      <c r="DP6" s="47"/>
      <c r="DQ6" s="47"/>
      <c r="DR6" s="47"/>
      <c r="DS6" s="47"/>
      <c r="DT6" s="47"/>
      <c r="DU6" s="47"/>
      <c r="DV6" s="47"/>
      <c r="DW6" s="47"/>
      <c r="DX6" s="47"/>
      <c r="DY6" s="47"/>
      <c r="DZ6" s="47"/>
      <c r="EA6" s="47"/>
    </row>
    <row r="7" spans="1:131" ht="17.25" customHeight="1">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G7" s="47"/>
      <c r="AH7" s="47"/>
      <c r="AI7" s="47"/>
      <c r="AJ7" s="47"/>
      <c r="AK7" s="47"/>
      <c r="AL7" s="47"/>
      <c r="AM7" s="47"/>
      <c r="AN7" s="47"/>
      <c r="AO7" s="47"/>
      <c r="AP7" s="47"/>
      <c r="AQ7" s="47"/>
      <c r="AR7" s="47"/>
      <c r="AS7" s="47"/>
      <c r="AT7" s="47"/>
      <c r="AU7" s="47"/>
      <c r="AV7" s="47"/>
      <c r="AW7" s="47"/>
      <c r="AX7" s="47"/>
      <c r="AY7" s="47"/>
      <c r="CG7" s="2024" t="s">
        <v>377</v>
      </c>
      <c r="CH7" s="2025"/>
      <c r="CI7" s="2025"/>
      <c r="CJ7" s="2025"/>
      <c r="CK7" s="2025"/>
      <c r="CL7" s="2025"/>
      <c r="CM7" s="2025"/>
      <c r="CN7" s="2025"/>
      <c r="CO7" s="2025"/>
      <c r="CP7" s="2025"/>
      <c r="CQ7" s="2025"/>
      <c r="CR7" s="2025"/>
      <c r="CS7" s="2025"/>
      <c r="CT7" s="2025"/>
      <c r="CU7" s="2025"/>
      <c r="CV7" s="2025"/>
      <c r="CW7" s="2025"/>
      <c r="CX7" s="2025"/>
      <c r="CY7" s="2025"/>
      <c r="CZ7" s="2025"/>
      <c r="DA7" s="2025"/>
      <c r="DB7" s="2025"/>
      <c r="DC7" s="2025"/>
      <c r="DD7" s="2025"/>
      <c r="DE7" s="2025"/>
      <c r="DF7" s="2025"/>
      <c r="DG7" s="2025"/>
      <c r="DH7" s="2025"/>
      <c r="DI7" s="2025"/>
      <c r="DJ7" s="2025"/>
      <c r="DK7" s="2025"/>
      <c r="DL7" s="2025"/>
      <c r="DM7" s="2025"/>
      <c r="DN7" s="2025"/>
      <c r="DO7" s="2025"/>
      <c r="DT7" s="47"/>
      <c r="DU7" s="47"/>
      <c r="DV7" s="47"/>
      <c r="DW7" s="47"/>
      <c r="DX7" s="47"/>
      <c r="DY7" s="47"/>
      <c r="DZ7" s="47"/>
      <c r="EA7" s="47"/>
    </row>
    <row r="8" spans="1:131" ht="13.5" customHeight="1">
      <c r="A8" s="47"/>
      <c r="B8" s="47"/>
      <c r="C8" s="47"/>
      <c r="D8" s="47"/>
      <c r="E8" s="47"/>
      <c r="F8" s="47"/>
      <c r="G8" s="47"/>
      <c r="H8" s="47"/>
      <c r="I8" s="47"/>
      <c r="J8" s="47"/>
      <c r="K8" s="1983" t="s">
        <v>342</v>
      </c>
      <c r="L8" s="1937"/>
      <c r="M8" s="1937"/>
      <c r="N8" s="1937"/>
      <c r="O8" s="1937"/>
      <c r="P8" s="1937"/>
      <c r="Q8" s="1937"/>
      <c r="R8" s="1937"/>
      <c r="S8" s="1937"/>
      <c r="T8" s="1937"/>
      <c r="U8" s="1937"/>
      <c r="V8" s="1937"/>
      <c r="W8" s="1937"/>
      <c r="X8" s="1937"/>
      <c r="Y8" s="1937"/>
      <c r="Z8" s="1937"/>
      <c r="AA8" s="1937"/>
      <c r="AB8" s="1937"/>
      <c r="AC8" s="1937"/>
      <c r="AD8" s="1937"/>
      <c r="AE8" s="1937"/>
      <c r="AF8" s="1937"/>
      <c r="AG8" s="1937"/>
      <c r="AH8" s="1937"/>
      <c r="AI8" s="1937"/>
      <c r="AJ8" s="1937"/>
      <c r="AK8" s="1937"/>
      <c r="AL8" s="1937"/>
      <c r="AM8" s="1937"/>
      <c r="AN8" s="193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row>
    <row r="9" spans="1:131" ht="19.7" customHeight="1">
      <c r="A9" s="47"/>
      <c r="B9" s="47"/>
      <c r="D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1983" t="s">
        <v>343</v>
      </c>
      <c r="BE9" s="1983"/>
      <c r="BF9" s="1983"/>
      <c r="BG9" s="1983"/>
      <c r="BH9" s="1983"/>
      <c r="BI9" s="1983"/>
      <c r="BJ9" s="1983"/>
      <c r="BK9" s="1983"/>
      <c r="BL9" s="1983"/>
      <c r="BM9" s="1965" t="s">
        <v>344</v>
      </c>
      <c r="BN9" s="1965"/>
      <c r="BO9" s="1965"/>
      <c r="BP9" s="1965"/>
      <c r="BQ9" s="1965"/>
      <c r="BR9" s="1965"/>
      <c r="BS9" s="1965"/>
      <c r="BT9" s="2026"/>
      <c r="BU9" s="2026"/>
      <c r="BV9" s="2026"/>
      <c r="BW9" s="47"/>
      <c r="BX9" s="47"/>
      <c r="BY9" s="47"/>
      <c r="BZ9" s="2027"/>
      <c r="CA9" s="2027"/>
      <c r="CB9" s="2027"/>
      <c r="CC9" s="2027"/>
      <c r="CD9" s="2027"/>
      <c r="CE9" s="2027"/>
      <c r="CF9" s="2027"/>
      <c r="CG9" s="2027"/>
      <c r="CH9" s="2027"/>
      <c r="CI9" s="2027"/>
      <c r="CJ9" s="2027"/>
      <c r="CK9" s="2027"/>
      <c r="CL9" s="2027"/>
      <c r="CM9" s="2027"/>
      <c r="CN9" s="2027"/>
      <c r="CO9" s="2027"/>
      <c r="CP9" s="2027"/>
      <c r="CQ9" s="2027"/>
      <c r="CR9" s="2027"/>
      <c r="CS9" s="2027"/>
      <c r="CT9" s="2027"/>
      <c r="CU9" s="2027"/>
      <c r="CV9" s="2027"/>
      <c r="CW9" s="2027"/>
      <c r="CX9" s="2027"/>
      <c r="CY9" s="2027"/>
      <c r="CZ9" s="2027"/>
      <c r="DA9" s="2027"/>
      <c r="DB9" s="2027"/>
      <c r="DC9" s="2027"/>
      <c r="DD9" s="2027"/>
      <c r="DE9" s="2027"/>
      <c r="DF9" s="2027"/>
      <c r="DG9" s="2027"/>
      <c r="DH9" s="1983"/>
      <c r="DI9" s="1983"/>
      <c r="DJ9" s="1983"/>
      <c r="DK9" s="1983"/>
      <c r="DN9" s="47"/>
      <c r="DO9" s="47"/>
      <c r="DP9" s="47"/>
      <c r="DQ9" s="47"/>
      <c r="DR9" s="47"/>
      <c r="DS9" s="47"/>
      <c r="DT9" s="47"/>
      <c r="DU9" s="47"/>
      <c r="DV9" s="47"/>
      <c r="DW9" s="47"/>
      <c r="DX9" s="47"/>
      <c r="DY9" s="47"/>
      <c r="DZ9" s="47"/>
      <c r="EA9" s="47"/>
    </row>
    <row r="10" spans="1:131" s="47" customFormat="1" ht="19.7" customHeight="1">
      <c r="BM10" s="1965" t="s">
        <v>225</v>
      </c>
      <c r="BN10" s="1965"/>
      <c r="BO10" s="1965"/>
      <c r="BP10" s="1965"/>
      <c r="BQ10" s="1965"/>
      <c r="BR10" s="1965"/>
      <c r="BS10" s="1965"/>
      <c r="BT10" s="1965"/>
      <c r="BU10" s="1965"/>
      <c r="BV10" s="1965"/>
      <c r="BZ10" s="2020" t="s">
        <v>345</v>
      </c>
      <c r="CA10" s="2021"/>
      <c r="CB10" s="2021"/>
      <c r="CC10" s="2021"/>
      <c r="CD10" s="2021"/>
      <c r="CE10" s="2021"/>
      <c r="CF10" s="2021"/>
      <c r="CG10" s="2021"/>
      <c r="CH10" s="2021"/>
      <c r="CI10" s="2021"/>
      <c r="CJ10" s="2021"/>
      <c r="CK10" s="2021"/>
      <c r="CL10" s="2021"/>
      <c r="CM10" s="2021"/>
      <c r="CN10" s="2021"/>
      <c r="CO10" s="2021"/>
      <c r="CP10" s="2021"/>
      <c r="CQ10" s="2021"/>
      <c r="CR10" s="2021"/>
      <c r="CS10" s="2021"/>
      <c r="CT10" s="2021"/>
      <c r="CU10" s="2021"/>
      <c r="CV10" s="2021"/>
      <c r="CW10" s="2021"/>
      <c r="CX10" s="2021"/>
      <c r="CY10" s="2021"/>
      <c r="CZ10" s="2021"/>
      <c r="DA10" s="2021"/>
      <c r="DB10" s="2021"/>
      <c r="DC10" s="2021"/>
      <c r="DD10" s="2021"/>
      <c r="DE10" s="2021"/>
      <c r="DF10" s="2021"/>
      <c r="DG10" s="2021"/>
      <c r="DH10" s="2021"/>
      <c r="DI10" s="2021"/>
      <c r="DJ10" s="2021"/>
      <c r="DK10" s="2021"/>
      <c r="DL10" s="2021"/>
    </row>
    <row r="11" spans="1:13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row>
    <row r="12" spans="1:131">
      <c r="A12" s="47"/>
      <c r="B12" s="47"/>
      <c r="C12" s="47"/>
      <c r="D12" s="47"/>
      <c r="E12" s="47"/>
      <c r="F12" s="47"/>
      <c r="G12" s="47"/>
      <c r="H12" s="51"/>
      <c r="I12" s="52"/>
      <c r="J12" s="52"/>
      <c r="K12" s="52"/>
      <c r="L12" s="52" t="s">
        <v>346</v>
      </c>
      <c r="M12" s="52"/>
      <c r="N12" s="52"/>
      <c r="O12" s="52"/>
      <c r="P12" s="52"/>
      <c r="Q12" s="52"/>
      <c r="R12" s="52"/>
      <c r="S12" s="52"/>
      <c r="T12" s="52"/>
      <c r="U12" s="52"/>
      <c r="V12" s="52"/>
      <c r="W12" s="52"/>
      <c r="X12" s="52"/>
      <c r="Y12" s="52"/>
      <c r="Z12" s="52"/>
      <c r="AA12" s="52"/>
      <c r="AB12" s="52"/>
      <c r="AC12" s="52"/>
      <c r="AD12" s="52"/>
      <c r="AE12" s="52"/>
      <c r="AF12" s="47"/>
      <c r="AG12" s="47"/>
      <c r="AH12" s="47"/>
      <c r="AI12" s="47"/>
      <c r="AJ12" s="47"/>
      <c r="AK12" s="47"/>
      <c r="AL12" s="47"/>
      <c r="AM12" s="47"/>
      <c r="AN12" s="47"/>
      <c r="AO12" s="47"/>
      <c r="AP12" s="47"/>
      <c r="AQ12" s="47"/>
      <c r="AR12" s="47"/>
      <c r="AS12" s="47"/>
      <c r="AT12" s="47"/>
      <c r="AU12" s="52"/>
      <c r="AV12" s="1945" t="s">
        <v>347</v>
      </c>
      <c r="AW12" s="1963"/>
      <c r="AX12" s="1963"/>
      <c r="AY12" s="1963"/>
      <c r="AZ12" s="1963"/>
      <c r="BA12" s="1963"/>
      <c r="BB12" s="1963"/>
      <c r="BC12" s="1963"/>
      <c r="BD12" s="1963"/>
      <c r="BE12" s="1963"/>
      <c r="BF12" s="1963"/>
      <c r="BG12" s="1963"/>
      <c r="BH12" s="1963"/>
      <c r="BI12" s="1963"/>
      <c r="BJ12" s="1963"/>
      <c r="BK12" s="1963"/>
      <c r="BL12" s="1963"/>
      <c r="BM12" s="1963"/>
      <c r="BN12" s="1963"/>
      <c r="BO12" s="1963"/>
      <c r="BP12" s="51"/>
      <c r="BQ12" s="52"/>
      <c r="BR12" s="47"/>
      <c r="BS12" s="47"/>
      <c r="BT12" s="47"/>
      <c r="BU12" s="47"/>
      <c r="BV12" s="47"/>
      <c r="BW12" s="47"/>
      <c r="BX12" s="47"/>
      <c r="BY12" s="47"/>
      <c r="BZ12" s="47"/>
      <c r="CA12" s="47"/>
      <c r="CB12" s="47"/>
      <c r="CC12" s="47"/>
      <c r="CD12" s="47"/>
      <c r="CE12" s="47"/>
      <c r="CF12" s="1983" t="s">
        <v>348</v>
      </c>
      <c r="CG12" s="1937"/>
      <c r="CH12" s="1937"/>
      <c r="CI12" s="1937"/>
      <c r="CJ12" s="1937"/>
      <c r="CK12" s="1937"/>
      <c r="CL12" s="1937"/>
      <c r="CM12" s="1937"/>
      <c r="CN12" s="1937"/>
      <c r="CO12" s="1937"/>
      <c r="CP12" s="1937"/>
      <c r="CQ12" s="1937"/>
      <c r="CR12" s="1937"/>
      <c r="CS12" s="1937"/>
      <c r="CT12" s="1937"/>
      <c r="CU12" s="1937"/>
      <c r="CV12" s="1937"/>
      <c r="CW12" s="1937"/>
      <c r="CX12" s="193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row>
    <row r="13" spans="1:131" ht="15.95" customHeight="1">
      <c r="A13" s="47"/>
      <c r="B13" s="47"/>
      <c r="C13" s="47"/>
      <c r="D13" s="47"/>
      <c r="E13" s="47"/>
      <c r="F13" s="48"/>
      <c r="G13" s="47"/>
      <c r="H13" s="1949"/>
      <c r="I13" s="1949"/>
      <c r="J13" s="1949"/>
      <c r="K13" s="1949"/>
      <c r="L13" s="1949"/>
      <c r="M13" s="1949"/>
      <c r="N13" s="1949"/>
      <c r="O13" s="1949"/>
      <c r="P13" s="1949"/>
      <c r="Q13" s="1949"/>
      <c r="R13" s="1949"/>
      <c r="S13" s="1949"/>
      <c r="T13" s="1949"/>
      <c r="U13" s="1949"/>
      <c r="V13" s="1949"/>
      <c r="W13" s="1949"/>
      <c r="X13" s="1949"/>
      <c r="Y13" s="1949"/>
      <c r="Z13" s="1949"/>
      <c r="AA13" s="1949"/>
      <c r="AB13" s="1998"/>
      <c r="AC13" s="1999"/>
      <c r="AD13" s="1999"/>
      <c r="AE13" s="2022"/>
      <c r="AF13" s="47"/>
      <c r="AG13" s="47"/>
      <c r="AH13" s="47"/>
      <c r="AI13" s="47"/>
      <c r="AJ13" s="47"/>
      <c r="AK13" s="47"/>
      <c r="AL13" s="47"/>
      <c r="AM13" s="47"/>
      <c r="AN13" s="47"/>
      <c r="AO13" s="47"/>
      <c r="AP13" s="48"/>
      <c r="AQ13" s="47"/>
      <c r="AR13" s="1957"/>
      <c r="AS13" s="1958"/>
      <c r="AT13" s="1958"/>
      <c r="AU13" s="2000"/>
      <c r="AV13" s="1937"/>
      <c r="AW13" s="1937"/>
      <c r="AX13" s="1937"/>
      <c r="AY13" s="1937"/>
      <c r="AZ13" s="1937"/>
      <c r="BA13" s="1937"/>
      <c r="BB13" s="1937"/>
      <c r="BC13" s="1937"/>
      <c r="BD13" s="1937"/>
      <c r="BE13" s="1937"/>
      <c r="BF13" s="1937"/>
      <c r="BG13" s="1937"/>
      <c r="BH13" s="1937"/>
      <c r="BI13" s="1937"/>
      <c r="BJ13" s="1937"/>
      <c r="BK13" s="1937"/>
      <c r="BL13" s="1937"/>
      <c r="BM13" s="1937"/>
      <c r="BN13" s="1937"/>
      <c r="BO13" s="1937"/>
      <c r="BP13" s="1985"/>
      <c r="BQ13" s="1986"/>
      <c r="BR13" s="1958"/>
      <c r="BS13" s="1959"/>
      <c r="BT13" s="47"/>
      <c r="BU13" s="47"/>
      <c r="BV13" s="47"/>
      <c r="BW13" s="47"/>
      <c r="BX13" s="47"/>
      <c r="BY13" s="47"/>
      <c r="BZ13" s="48"/>
      <c r="CA13" s="53"/>
      <c r="CB13" s="2011"/>
      <c r="CC13" s="2012"/>
      <c r="CD13" s="2012"/>
      <c r="CE13" s="2013"/>
      <c r="CF13" s="2014"/>
      <c r="CG13" s="2014"/>
      <c r="CH13" s="2014"/>
      <c r="CI13" s="2015"/>
      <c r="CJ13" s="47"/>
      <c r="CK13" s="47"/>
      <c r="CL13" s="47"/>
      <c r="CM13" s="47"/>
      <c r="CN13" s="2016"/>
      <c r="CO13" s="2017"/>
      <c r="CP13" s="2017"/>
      <c r="CQ13" s="2018"/>
      <c r="CR13" s="2019"/>
      <c r="CS13" s="2019"/>
      <c r="CT13" s="2019"/>
      <c r="CU13" s="2019"/>
      <c r="CV13" s="2019"/>
      <c r="CW13" s="2019"/>
      <c r="CX13" s="2019"/>
      <c r="CY13" s="2019"/>
      <c r="CZ13" s="2019"/>
      <c r="DA13" s="2019"/>
      <c r="DB13" s="2019"/>
      <c r="DC13" s="2019"/>
      <c r="DD13" s="2019"/>
      <c r="DE13" s="2019"/>
      <c r="DF13" s="2019"/>
      <c r="DG13" s="2019"/>
      <c r="DH13" s="2019"/>
      <c r="DI13" s="2019"/>
      <c r="DJ13" s="2019"/>
      <c r="DK13" s="2023"/>
      <c r="DL13" s="47"/>
      <c r="DM13" s="47"/>
      <c r="DN13" s="47"/>
      <c r="DO13" s="47"/>
      <c r="DP13" s="1956"/>
      <c r="DQ13" s="1949"/>
      <c r="DR13" s="1949"/>
      <c r="DS13" s="1952"/>
      <c r="DT13" s="47"/>
      <c r="DU13" s="47"/>
      <c r="DV13" s="47"/>
      <c r="DW13" s="47"/>
      <c r="DX13" s="47"/>
      <c r="DY13" s="47"/>
      <c r="DZ13" s="47"/>
    </row>
    <row r="14" spans="1:131" ht="1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54"/>
      <c r="AW14" s="54"/>
      <c r="AX14" s="54"/>
      <c r="AY14" s="54"/>
      <c r="AZ14" s="54"/>
      <c r="BA14" s="54"/>
      <c r="BB14" s="54"/>
      <c r="BC14" s="54"/>
      <c r="BD14" s="54"/>
      <c r="BE14" s="54"/>
      <c r="BF14" s="54"/>
      <c r="BG14" s="54"/>
      <c r="BH14" s="54"/>
      <c r="BI14" s="54"/>
      <c r="BJ14" s="54"/>
      <c r="BK14" s="54"/>
      <c r="BL14" s="54"/>
      <c r="BM14" s="54"/>
      <c r="BN14" s="54"/>
      <c r="BO14" s="54"/>
      <c r="BP14" s="54"/>
      <c r="BQ14" s="54"/>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row>
    <row r="15" spans="1:131" ht="15.95" customHeight="1">
      <c r="A15" s="1983" t="s">
        <v>349</v>
      </c>
      <c r="B15" s="1983"/>
      <c r="C15" s="1983"/>
      <c r="D15" s="1983"/>
      <c r="E15" s="1983"/>
      <c r="F15" s="1937"/>
      <c r="G15" s="47"/>
      <c r="H15" s="47" t="s">
        <v>350</v>
      </c>
    </row>
    <row r="16" spans="1:131" ht="15.95" customHeight="1">
      <c r="B16" s="1950">
        <v>11</v>
      </c>
      <c r="C16" s="1951"/>
      <c r="D16" s="1951"/>
      <c r="E16" s="1978"/>
      <c r="F16" s="47"/>
      <c r="H16" s="1973" t="s">
        <v>351</v>
      </c>
      <c r="I16" s="1942"/>
      <c r="J16" s="1942"/>
      <c r="K16" s="1942"/>
      <c r="L16" s="1942"/>
      <c r="M16" s="1942"/>
      <c r="N16" s="1942"/>
      <c r="O16" s="1942"/>
      <c r="P16" s="1942"/>
      <c r="Q16" s="1942"/>
      <c r="R16" s="1942"/>
      <c r="S16" s="1942"/>
      <c r="T16" s="1942"/>
      <c r="U16" s="1942"/>
      <c r="V16" s="1942"/>
      <c r="W16" s="1942"/>
      <c r="X16" s="1942"/>
      <c r="Y16" s="1942"/>
      <c r="Z16" s="1942"/>
      <c r="AA16" s="1942"/>
      <c r="AB16" s="1942"/>
      <c r="AC16" s="1942"/>
      <c r="AD16" s="1942"/>
      <c r="AE16" s="1942"/>
      <c r="AF16" s="1934"/>
      <c r="AG16" s="1934"/>
      <c r="AH16" s="1934"/>
      <c r="AI16" s="1935"/>
      <c r="AJ16" s="1995"/>
      <c r="AK16" s="1958"/>
      <c r="AL16" s="1958"/>
      <c r="AM16" s="1959"/>
      <c r="AN16" s="1936"/>
      <c r="AO16" s="1937"/>
      <c r="AP16" s="1937"/>
      <c r="AQ16" s="1937"/>
      <c r="AR16" s="1990"/>
      <c r="AS16" s="1980"/>
      <c r="AT16" s="1980"/>
      <c r="AU16" s="1991"/>
      <c r="AV16" s="1934"/>
      <c r="AW16" s="1934"/>
      <c r="AX16" s="1934"/>
      <c r="AY16" s="1935"/>
      <c r="AZ16" s="1965" t="s">
        <v>176</v>
      </c>
      <c r="BA16" s="1965"/>
      <c r="BB16" s="1965"/>
      <c r="BC16" s="1965"/>
      <c r="BD16" s="1933"/>
      <c r="BE16" s="1934"/>
      <c r="BF16" s="1934"/>
      <c r="BG16" s="1934"/>
      <c r="BH16" s="1979"/>
      <c r="BI16" s="1980"/>
      <c r="BJ16" s="1980"/>
      <c r="BK16" s="1981"/>
      <c r="BL16" s="1964" t="s">
        <v>352</v>
      </c>
      <c r="BM16" s="1965"/>
      <c r="BN16" s="1965"/>
      <c r="BO16" s="1965"/>
      <c r="BP16" s="1933"/>
      <c r="BQ16" s="1934"/>
      <c r="BR16" s="1934"/>
      <c r="BS16" s="1934"/>
      <c r="BT16" s="1979"/>
      <c r="BU16" s="1980"/>
      <c r="BV16" s="1980"/>
      <c r="BW16" s="1981"/>
      <c r="BX16" s="1964" t="s">
        <v>274</v>
      </c>
      <c r="BY16" s="1965"/>
      <c r="BZ16" s="1965"/>
      <c r="CA16" s="1965"/>
    </row>
    <row r="17" spans="2:125" ht="15.95" customHeight="1">
      <c r="B17" s="50"/>
      <c r="C17" s="50"/>
      <c r="D17" s="50"/>
      <c r="E17" s="50"/>
      <c r="G17" s="55"/>
      <c r="H17" s="1933"/>
      <c r="I17" s="1934"/>
      <c r="J17" s="1934"/>
      <c r="K17" s="1934"/>
      <c r="L17" s="1935"/>
      <c r="M17" s="1950" t="s">
        <v>353</v>
      </c>
      <c r="N17" s="1949"/>
      <c r="O17" s="1949"/>
      <c r="P17" s="1949"/>
      <c r="Q17" s="1949"/>
      <c r="R17" s="1949"/>
      <c r="S17" s="1949"/>
      <c r="T17" s="1949"/>
      <c r="U17" s="1949"/>
      <c r="V17" s="1949"/>
      <c r="W17" s="1949"/>
      <c r="X17" s="1949"/>
      <c r="Y17" s="1949"/>
      <c r="Z17" s="1949"/>
      <c r="AA17" s="1949"/>
      <c r="AB17" s="1949"/>
      <c r="AC17" s="1949"/>
      <c r="AD17" s="1949"/>
      <c r="AE17" s="1949"/>
      <c r="AF17" s="1949"/>
      <c r="AG17" s="1949"/>
      <c r="AH17" s="1949"/>
      <c r="AI17" s="1952"/>
      <c r="AJ17" s="1995"/>
      <c r="AK17" s="1958"/>
      <c r="AL17" s="1958"/>
      <c r="AM17" s="1982"/>
      <c r="AN17" s="1949"/>
      <c r="AO17" s="1949"/>
      <c r="AP17" s="1949"/>
      <c r="AQ17" s="1949"/>
      <c r="AR17" s="1949"/>
      <c r="AS17" s="1949"/>
      <c r="AT17" s="1949"/>
      <c r="AU17" s="1949"/>
      <c r="AV17" s="1949"/>
      <c r="AW17" s="1949"/>
      <c r="AX17" s="1949"/>
      <c r="AY17" s="1949"/>
      <c r="AZ17" s="1949"/>
      <c r="BA17" s="1949"/>
      <c r="BB17" s="1949"/>
      <c r="BC17" s="1949"/>
      <c r="BD17" s="1949"/>
      <c r="BE17" s="1949"/>
      <c r="BF17" s="1949"/>
      <c r="BG17" s="1949"/>
      <c r="BH17" s="1949"/>
      <c r="BI17" s="1949"/>
      <c r="BJ17" s="1949"/>
      <c r="BK17" s="1949"/>
      <c r="BL17" s="1949"/>
      <c r="BM17" s="1949"/>
      <c r="BN17" s="1949"/>
      <c r="BO17" s="1949"/>
      <c r="BP17" s="1949"/>
      <c r="BQ17" s="1949"/>
      <c r="BR17" s="1949"/>
      <c r="BS17" s="1949"/>
      <c r="BT17" s="1949"/>
      <c r="BU17" s="1949"/>
      <c r="BV17" s="1949"/>
      <c r="BW17" s="1949"/>
      <c r="BX17" s="1949"/>
      <c r="BY17" s="1949"/>
      <c r="BZ17" s="1949"/>
      <c r="CA17" s="1949"/>
      <c r="CB17" s="1949"/>
      <c r="CC17" s="1949"/>
      <c r="CD17" s="1949"/>
      <c r="CE17" s="1949"/>
      <c r="CF17" s="1949"/>
      <c r="CG17" s="1949"/>
      <c r="CH17" s="1949"/>
      <c r="CI17" s="1949"/>
      <c r="CJ17" s="1949"/>
      <c r="CK17" s="1949"/>
      <c r="CL17" s="1949"/>
      <c r="CM17" s="1949"/>
      <c r="CN17" s="1949"/>
      <c r="CO17" s="1949"/>
      <c r="CP17" s="1949"/>
      <c r="CQ17" s="1949"/>
      <c r="CR17" s="1949"/>
      <c r="CS17" s="1949"/>
      <c r="CT17" s="1949"/>
      <c r="CU17" s="1949"/>
      <c r="CV17" s="1949"/>
      <c r="CW17" s="1949"/>
      <c r="CX17" s="1949"/>
      <c r="CY17" s="1949"/>
      <c r="CZ17" s="1949"/>
      <c r="DA17" s="1949"/>
      <c r="DB17" s="1949"/>
      <c r="DC17" s="1949"/>
      <c r="DD17" s="1949"/>
      <c r="DE17" s="1949"/>
      <c r="DF17" s="1949"/>
      <c r="DG17" s="1949"/>
      <c r="DH17" s="1949"/>
      <c r="DI17" s="1949"/>
      <c r="DJ17" s="1949"/>
      <c r="DK17" s="1952"/>
    </row>
    <row r="18" spans="2:125" ht="15.95" customHeight="1">
      <c r="B18" s="50"/>
      <c r="C18" s="50"/>
      <c r="D18" s="50"/>
      <c r="E18" s="50"/>
      <c r="G18" s="55"/>
      <c r="H18" s="1939"/>
      <c r="I18" s="1940"/>
      <c r="J18" s="1940"/>
      <c r="K18" s="1940"/>
      <c r="L18" s="1941"/>
      <c r="M18" s="1961" t="s">
        <v>354</v>
      </c>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1"/>
      <c r="AJ18" s="1995"/>
      <c r="AK18" s="1958"/>
      <c r="AL18" s="1958"/>
      <c r="AM18" s="1982"/>
      <c r="AN18" s="1949"/>
      <c r="AO18" s="1949"/>
      <c r="AP18" s="1949"/>
      <c r="AQ18" s="1949"/>
      <c r="AR18" s="1949"/>
      <c r="AS18" s="1949"/>
      <c r="AT18" s="1949"/>
      <c r="AU18" s="1949"/>
      <c r="AV18" s="1949"/>
      <c r="AW18" s="1949"/>
      <c r="AX18" s="1949"/>
      <c r="AY18" s="1949"/>
      <c r="AZ18" s="1949"/>
      <c r="BA18" s="1949"/>
      <c r="BB18" s="1949"/>
      <c r="BC18" s="1949"/>
      <c r="BD18" s="1949"/>
      <c r="BE18" s="1949"/>
      <c r="BF18" s="1949"/>
      <c r="BG18" s="1949"/>
      <c r="BH18" s="1949"/>
      <c r="BI18" s="1949"/>
      <c r="BJ18" s="1949"/>
      <c r="BK18" s="1949"/>
      <c r="BL18" s="1949"/>
      <c r="BM18" s="1949"/>
      <c r="BN18" s="1949"/>
      <c r="BO18" s="1949"/>
      <c r="BP18" s="1949"/>
      <c r="BQ18" s="1949"/>
      <c r="BR18" s="1949"/>
      <c r="BS18" s="1949"/>
      <c r="BT18" s="1949"/>
      <c r="BU18" s="1949"/>
      <c r="BV18" s="1949"/>
      <c r="BW18" s="1949"/>
      <c r="BX18" s="1949"/>
      <c r="BY18" s="1949"/>
      <c r="BZ18" s="1949"/>
      <c r="CA18" s="1949"/>
      <c r="CB18" s="1949"/>
      <c r="CC18" s="1949"/>
      <c r="CD18" s="1949"/>
      <c r="CE18" s="1949"/>
      <c r="CF18" s="1949"/>
      <c r="CG18" s="1949"/>
      <c r="CH18" s="1949"/>
      <c r="CI18" s="1949"/>
      <c r="CJ18" s="1949"/>
      <c r="CK18" s="1949"/>
      <c r="CL18" s="1949"/>
      <c r="CM18" s="1949"/>
      <c r="CN18" s="1949"/>
      <c r="CO18" s="1949"/>
      <c r="CP18" s="1949"/>
      <c r="CQ18" s="1949"/>
      <c r="CR18" s="1949"/>
      <c r="CS18" s="1949"/>
      <c r="CT18" s="1949"/>
      <c r="CU18" s="1949"/>
      <c r="CV18" s="1949"/>
      <c r="CW18" s="1949"/>
      <c r="CX18" s="1949"/>
      <c r="CY18" s="1949"/>
      <c r="CZ18" s="1949"/>
      <c r="DA18" s="1949"/>
      <c r="DB18" s="1949"/>
      <c r="DC18" s="1949"/>
      <c r="DD18" s="1949"/>
      <c r="DE18" s="1949"/>
      <c r="DF18" s="1949"/>
      <c r="DG18" s="1949"/>
      <c r="DH18" s="1940"/>
      <c r="DI18" s="1940"/>
      <c r="DJ18" s="1940"/>
      <c r="DK18" s="1941"/>
      <c r="DL18" s="47"/>
      <c r="DM18" s="47"/>
      <c r="DN18" s="47"/>
      <c r="DO18" s="47"/>
    </row>
    <row r="19" spans="2:125" ht="11.25" customHeight="1">
      <c r="B19" s="50"/>
      <c r="C19" s="50"/>
      <c r="D19" s="50"/>
      <c r="E19" s="50"/>
      <c r="N19" s="49"/>
      <c r="O19" s="50"/>
      <c r="P19" s="50"/>
      <c r="Q19" s="50"/>
      <c r="R19" s="50"/>
      <c r="S19" s="50"/>
      <c r="T19" s="50"/>
      <c r="U19" s="50"/>
      <c r="V19" s="50"/>
      <c r="W19" s="50"/>
      <c r="X19" s="50"/>
      <c r="Y19" s="50"/>
      <c r="Z19" s="50"/>
      <c r="AA19" s="50"/>
      <c r="AB19" s="56"/>
      <c r="AC19" s="56"/>
      <c r="AD19" s="56"/>
      <c r="AE19" s="56"/>
      <c r="AF19" s="56"/>
      <c r="AG19" s="56"/>
      <c r="AH19" s="56"/>
      <c r="AI19" s="56"/>
      <c r="AN19" s="47"/>
      <c r="AO19" s="47"/>
      <c r="AP19" s="47"/>
      <c r="AQ19" s="47"/>
      <c r="AR19" s="47"/>
      <c r="AS19" s="47"/>
      <c r="AT19" s="47"/>
      <c r="AU19" s="47"/>
      <c r="AV19" s="47"/>
      <c r="AW19" s="47"/>
      <c r="AX19" s="47"/>
      <c r="AY19" s="47"/>
      <c r="AZ19" s="49"/>
      <c r="BA19" s="49"/>
      <c r="BB19" s="49"/>
      <c r="BC19" s="49"/>
      <c r="BD19" s="47"/>
      <c r="BE19" s="47"/>
      <c r="BF19" s="47"/>
      <c r="BG19" s="47"/>
      <c r="BH19" s="47"/>
      <c r="BI19" s="47"/>
      <c r="BJ19" s="47"/>
      <c r="BK19" s="47"/>
      <c r="BL19" s="49"/>
      <c r="BM19" s="49"/>
      <c r="BN19" s="49"/>
      <c r="BO19" s="49"/>
      <c r="BP19" s="47"/>
      <c r="BQ19" s="47"/>
      <c r="BR19" s="47"/>
      <c r="BS19" s="47"/>
      <c r="BT19" s="47"/>
      <c r="BU19" s="47"/>
      <c r="BV19" s="47"/>
      <c r="BW19" s="47"/>
      <c r="BX19" s="49"/>
      <c r="BY19" s="49"/>
      <c r="BZ19" s="49"/>
      <c r="CA19" s="49"/>
      <c r="CB19" s="47"/>
      <c r="CC19" s="47"/>
      <c r="CD19" s="47"/>
      <c r="CE19" s="47"/>
      <c r="CF19" s="47"/>
      <c r="CG19" s="47"/>
      <c r="CH19" s="47"/>
      <c r="CI19" s="47"/>
      <c r="CJ19" s="47"/>
      <c r="CK19" s="47"/>
      <c r="CL19" s="47"/>
      <c r="CM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row>
    <row r="20" spans="2:125" ht="15.95" customHeight="1">
      <c r="B20" s="50"/>
      <c r="C20" s="50"/>
      <c r="D20" s="50"/>
      <c r="E20" s="50"/>
      <c r="N20" s="49"/>
      <c r="O20" s="1996"/>
      <c r="P20" s="2003"/>
      <c r="Q20" s="2003"/>
      <c r="R20" s="2003"/>
      <c r="S20" s="2003"/>
      <c r="T20" s="2004"/>
      <c r="U20" s="1950" t="s">
        <v>355</v>
      </c>
      <c r="V20" s="2008"/>
      <c r="W20" s="2008"/>
      <c r="X20" s="2008"/>
      <c r="Y20" s="2008"/>
      <c r="Z20" s="2008"/>
      <c r="AA20" s="2008"/>
      <c r="AB20" s="2008"/>
      <c r="AC20" s="2008"/>
      <c r="AD20" s="2008"/>
      <c r="AE20" s="2008"/>
      <c r="AF20" s="2008"/>
      <c r="AG20" s="2008"/>
      <c r="AH20" s="2008"/>
      <c r="AI20" s="2009"/>
      <c r="AJ20" s="1949"/>
      <c r="AK20" s="1949"/>
      <c r="AL20" s="1949"/>
      <c r="AM20" s="1949"/>
      <c r="AN20" s="1949"/>
      <c r="AO20" s="1949"/>
      <c r="AP20" s="1949"/>
      <c r="AQ20" s="1949"/>
      <c r="AR20" s="1949"/>
      <c r="AS20" s="1949"/>
      <c r="AT20" s="1949"/>
      <c r="AU20" s="1949"/>
      <c r="AV20" s="1949"/>
      <c r="AW20" s="1949"/>
      <c r="AX20" s="1949"/>
      <c r="AY20" s="1949"/>
      <c r="AZ20" s="1949"/>
      <c r="BA20" s="1949"/>
      <c r="BB20" s="1949"/>
      <c r="BC20" s="1949"/>
      <c r="BD20" s="1949"/>
      <c r="BE20" s="1949"/>
      <c r="BF20" s="1949"/>
      <c r="BG20" s="1949"/>
      <c r="BH20" s="1949"/>
      <c r="BI20" s="1949"/>
      <c r="BJ20" s="1949"/>
      <c r="BK20" s="1949"/>
      <c r="BL20" s="1949"/>
      <c r="BM20" s="1949"/>
      <c r="BN20" s="1949"/>
      <c r="BO20" s="1949"/>
      <c r="BP20" s="1949"/>
      <c r="BQ20" s="1949"/>
      <c r="BR20" s="1949"/>
      <c r="BS20" s="1949"/>
      <c r="BT20" s="1949"/>
      <c r="BU20" s="1949"/>
      <c r="BV20" s="1949"/>
      <c r="BW20" s="1949"/>
      <c r="BX20" s="1949"/>
      <c r="BY20" s="1949"/>
      <c r="BZ20" s="1949"/>
      <c r="CA20" s="1949"/>
      <c r="CB20" s="1949"/>
      <c r="CC20" s="1949"/>
      <c r="CD20" s="1949"/>
      <c r="CE20" s="1949"/>
      <c r="CF20" s="1949"/>
      <c r="CG20" s="1949"/>
      <c r="CH20" s="1949"/>
      <c r="CI20" s="1949"/>
      <c r="CJ20" s="1949"/>
      <c r="CK20" s="1949"/>
      <c r="CL20" s="1949"/>
      <c r="CM20" s="1949"/>
      <c r="CN20" s="1949"/>
      <c r="CO20" s="1949"/>
      <c r="CP20" s="1949"/>
      <c r="CQ20" s="1949"/>
      <c r="CR20" s="1949"/>
      <c r="CS20" s="1949"/>
      <c r="CT20" s="1949"/>
      <c r="CU20" s="1949"/>
      <c r="CV20" s="1949"/>
      <c r="CW20" s="1949"/>
      <c r="CX20" s="1949"/>
      <c r="CY20" s="1949"/>
      <c r="CZ20" s="1949"/>
      <c r="DA20" s="1949"/>
      <c r="DB20" s="1949"/>
      <c r="DC20" s="1949"/>
      <c r="DD20" s="1949"/>
      <c r="DE20" s="1949"/>
      <c r="DF20" s="1949"/>
      <c r="DG20" s="1949"/>
      <c r="DH20" s="1949"/>
      <c r="DI20" s="1949"/>
      <c r="DJ20" s="1949"/>
      <c r="DK20" s="1952"/>
      <c r="DL20" s="47"/>
      <c r="DM20" s="47"/>
      <c r="DN20" s="47"/>
      <c r="DO20" s="47"/>
      <c r="DQ20" s="57" t="s">
        <v>356</v>
      </c>
    </row>
    <row r="21" spans="2:125" ht="15.95" customHeight="1">
      <c r="B21" s="50"/>
      <c r="C21" s="50"/>
      <c r="D21" s="50"/>
      <c r="E21" s="50"/>
      <c r="N21" s="49"/>
      <c r="O21" s="2005"/>
      <c r="P21" s="2006"/>
      <c r="Q21" s="2006"/>
      <c r="R21" s="2006"/>
      <c r="S21" s="2006"/>
      <c r="T21" s="2007"/>
      <c r="U21" s="1960" t="s">
        <v>344</v>
      </c>
      <c r="V21" s="1963"/>
      <c r="W21" s="1963"/>
      <c r="X21" s="1963"/>
      <c r="Y21" s="1963"/>
      <c r="Z21" s="1963"/>
      <c r="AA21" s="1963"/>
      <c r="AB21" s="1963"/>
      <c r="AC21" s="1963"/>
      <c r="AD21" s="1963"/>
      <c r="AE21" s="1963"/>
      <c r="AF21" s="1963"/>
      <c r="AG21" s="1963"/>
      <c r="AH21" s="1963"/>
      <c r="AI21" s="2010"/>
      <c r="AJ21" s="1940"/>
      <c r="AK21" s="1940"/>
      <c r="AL21" s="1940"/>
      <c r="AM21" s="1940"/>
      <c r="AN21" s="1940"/>
      <c r="AO21" s="1940"/>
      <c r="AP21" s="1940"/>
      <c r="AQ21" s="1940"/>
      <c r="AR21" s="1940"/>
      <c r="AS21" s="1940"/>
      <c r="AT21" s="1940"/>
      <c r="AU21" s="1940"/>
      <c r="AV21" s="1940"/>
      <c r="AW21" s="1940"/>
      <c r="AX21" s="1940"/>
      <c r="AY21" s="1940"/>
      <c r="AZ21" s="1940"/>
      <c r="BA21" s="1940"/>
      <c r="BB21" s="1940"/>
      <c r="BC21" s="1940"/>
      <c r="BD21" s="1940"/>
      <c r="BE21" s="1940"/>
      <c r="BF21" s="1940"/>
      <c r="BG21" s="1940"/>
      <c r="BH21" s="1940"/>
      <c r="BI21" s="1940"/>
      <c r="BJ21" s="1940"/>
      <c r="BK21" s="1940"/>
      <c r="BL21" s="1940"/>
      <c r="BM21" s="1940"/>
      <c r="BN21" s="1940"/>
      <c r="BO21" s="1940"/>
      <c r="BP21" s="1940"/>
      <c r="BQ21" s="1940"/>
      <c r="BR21" s="1940"/>
      <c r="BS21" s="1940"/>
      <c r="BT21" s="1940"/>
      <c r="BU21" s="1940"/>
      <c r="BV21" s="1940"/>
      <c r="BW21" s="1940"/>
      <c r="BX21" s="1940"/>
      <c r="BY21" s="1940"/>
      <c r="BZ21" s="1940"/>
      <c r="CA21" s="1940"/>
      <c r="CB21" s="1940"/>
      <c r="CC21" s="1940"/>
      <c r="CD21" s="1940"/>
      <c r="CE21" s="1940"/>
      <c r="CF21" s="1940"/>
      <c r="CG21" s="1940"/>
      <c r="CH21" s="1940"/>
      <c r="CI21" s="1940"/>
      <c r="CJ21" s="1940"/>
      <c r="CK21" s="1940"/>
      <c r="CL21" s="1940"/>
      <c r="CM21" s="1940"/>
      <c r="CN21" s="1940"/>
      <c r="CO21" s="1940"/>
      <c r="CP21" s="1940"/>
      <c r="CQ21" s="1940"/>
      <c r="CR21" s="1940"/>
      <c r="CS21" s="1940"/>
      <c r="CT21" s="1940"/>
      <c r="CU21" s="1940"/>
      <c r="CV21" s="1940"/>
      <c r="CW21" s="1940"/>
      <c r="CX21" s="1940"/>
      <c r="CY21" s="1940"/>
      <c r="CZ21" s="1940"/>
      <c r="DA21" s="1940"/>
      <c r="DB21" s="1940"/>
      <c r="DC21" s="1940"/>
      <c r="DD21" s="1940"/>
      <c r="DE21" s="1940"/>
      <c r="DF21" s="1940"/>
      <c r="DG21" s="1940"/>
      <c r="DH21" s="1940"/>
      <c r="DI21" s="1940"/>
      <c r="DJ21" s="1940"/>
      <c r="DK21" s="1941"/>
      <c r="DL21" s="47"/>
      <c r="DM21" s="47"/>
      <c r="DN21" s="47"/>
      <c r="DO21" s="47"/>
      <c r="DR21" s="58"/>
      <c r="DS21" s="58"/>
      <c r="DT21" s="58"/>
      <c r="DU21" s="59"/>
    </row>
    <row r="22" spans="2:125" ht="11.25" customHeight="1">
      <c r="B22" s="50"/>
      <c r="C22" s="50"/>
      <c r="D22" s="50"/>
      <c r="E22" s="50"/>
      <c r="N22" s="49"/>
      <c r="O22" s="50"/>
      <c r="P22" s="50"/>
      <c r="Q22" s="50"/>
      <c r="R22" s="50"/>
      <c r="S22" s="50"/>
      <c r="T22" s="50"/>
      <c r="U22" s="50"/>
      <c r="V22" s="50"/>
      <c r="W22" s="50"/>
      <c r="X22" s="50"/>
      <c r="Y22" s="50"/>
      <c r="Z22" s="50"/>
      <c r="AA22" s="50"/>
      <c r="AB22" s="50"/>
      <c r="AC22" s="50"/>
      <c r="AD22" s="50"/>
      <c r="AE22" s="50"/>
      <c r="AF22" s="50"/>
      <c r="AG22" s="50"/>
      <c r="AH22" s="50"/>
      <c r="AI22" s="50"/>
      <c r="AN22" s="47"/>
      <c r="AO22" s="47"/>
      <c r="AP22" s="47"/>
      <c r="AQ22" s="47"/>
      <c r="AR22" s="47"/>
      <c r="AS22" s="47"/>
      <c r="AT22" s="47"/>
      <c r="AU22" s="47"/>
      <c r="AV22" s="47"/>
      <c r="AW22" s="47"/>
      <c r="AX22" s="47"/>
      <c r="AY22" s="47"/>
      <c r="AZ22" s="49"/>
      <c r="BA22" s="49"/>
      <c r="BB22" s="49"/>
      <c r="BC22" s="49"/>
      <c r="BD22" s="47"/>
      <c r="BE22" s="47"/>
      <c r="BF22" s="47"/>
      <c r="BG22" s="47"/>
      <c r="BH22" s="47"/>
      <c r="BI22" s="47"/>
      <c r="BJ22" s="47"/>
      <c r="BK22" s="47"/>
      <c r="BL22" s="49"/>
      <c r="BM22" s="49"/>
      <c r="BN22" s="49"/>
      <c r="BO22" s="49"/>
      <c r="BP22" s="47"/>
      <c r="BQ22" s="47"/>
      <c r="BR22" s="47"/>
      <c r="BS22" s="47"/>
      <c r="BT22" s="47"/>
      <c r="BU22" s="47"/>
      <c r="BV22" s="47"/>
      <c r="BW22" s="47"/>
      <c r="BX22" s="49"/>
      <c r="BY22" s="49"/>
      <c r="BZ22" s="49"/>
      <c r="CA22" s="49"/>
      <c r="CB22" s="47"/>
      <c r="CC22" s="47"/>
      <c r="CD22" s="47"/>
      <c r="CE22" s="47"/>
      <c r="CF22" s="47"/>
      <c r="CG22" s="47"/>
      <c r="CH22" s="47"/>
      <c r="CI22" s="47"/>
      <c r="CJ22" s="47"/>
      <c r="CK22" s="47"/>
      <c r="CL22" s="47"/>
      <c r="CM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row>
    <row r="23" spans="2:125" ht="15.95" customHeight="1">
      <c r="B23" s="1950">
        <v>12</v>
      </c>
      <c r="C23" s="1951"/>
      <c r="D23" s="1951"/>
      <c r="E23" s="1978"/>
      <c r="H23" s="1973" t="s">
        <v>351</v>
      </c>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34"/>
      <c r="AG23" s="1934"/>
      <c r="AH23" s="1934"/>
      <c r="AI23" s="1935"/>
      <c r="AJ23" s="1990"/>
      <c r="AK23" s="1980"/>
      <c r="AL23" s="1980"/>
      <c r="AM23" s="1981"/>
      <c r="AN23" s="1936"/>
      <c r="AO23" s="1937"/>
      <c r="AP23" s="1937"/>
      <c r="AQ23" s="1937"/>
      <c r="AR23" s="1933"/>
      <c r="AS23" s="1934"/>
      <c r="AT23" s="1934"/>
      <c r="AU23" s="1934"/>
      <c r="AV23" s="1957"/>
      <c r="AW23" s="1958"/>
      <c r="AX23" s="1958"/>
      <c r="AY23" s="1959"/>
      <c r="AZ23" s="1960" t="s">
        <v>176</v>
      </c>
      <c r="BA23" s="1961"/>
      <c r="BB23" s="1961"/>
      <c r="BC23" s="1961"/>
      <c r="BD23" s="1956"/>
      <c r="BE23" s="1949"/>
      <c r="BF23" s="1949"/>
      <c r="BG23" s="1949"/>
      <c r="BH23" s="1957"/>
      <c r="BI23" s="1958"/>
      <c r="BJ23" s="1958"/>
      <c r="BK23" s="1959"/>
      <c r="BL23" s="1960" t="s">
        <v>352</v>
      </c>
      <c r="BM23" s="1961"/>
      <c r="BN23" s="1961"/>
      <c r="BO23" s="1961"/>
      <c r="BP23" s="1956"/>
      <c r="BQ23" s="1949"/>
      <c r="BR23" s="1949"/>
      <c r="BS23" s="1949"/>
      <c r="BT23" s="1957"/>
      <c r="BU23" s="1958"/>
      <c r="BV23" s="1958"/>
      <c r="BW23" s="1959"/>
      <c r="BX23" s="1964" t="s">
        <v>274</v>
      </c>
      <c r="BY23" s="1965"/>
      <c r="BZ23" s="1965"/>
      <c r="CA23" s="1965"/>
      <c r="CB23" s="47"/>
      <c r="CC23" s="47"/>
      <c r="CD23" s="47"/>
      <c r="CE23" s="47"/>
      <c r="CF23" s="47"/>
      <c r="CG23" s="47"/>
      <c r="CH23" s="47"/>
      <c r="CI23" s="47"/>
      <c r="CJ23" s="47"/>
      <c r="CK23" s="47"/>
      <c r="CL23" s="47"/>
      <c r="CM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row>
    <row r="24" spans="2:125" ht="15.95" customHeight="1">
      <c r="B24" s="50"/>
      <c r="C24" s="50"/>
      <c r="D24" s="50"/>
      <c r="E24" s="50"/>
      <c r="H24" s="1933"/>
      <c r="I24" s="1934"/>
      <c r="J24" s="1934"/>
      <c r="K24" s="1934"/>
      <c r="L24" s="1935"/>
      <c r="M24" s="1950" t="s">
        <v>357</v>
      </c>
      <c r="N24" s="1949"/>
      <c r="O24" s="1949"/>
      <c r="P24" s="1949"/>
      <c r="Q24" s="1949"/>
      <c r="R24" s="1949"/>
      <c r="S24" s="1949"/>
      <c r="T24" s="1949"/>
      <c r="U24" s="1949"/>
      <c r="V24" s="1949"/>
      <c r="W24" s="1949"/>
      <c r="X24" s="1949"/>
      <c r="Y24" s="1949"/>
      <c r="Z24" s="1949"/>
      <c r="AA24" s="1949"/>
      <c r="AB24" s="1949"/>
      <c r="AC24" s="1949"/>
      <c r="AD24" s="1949"/>
      <c r="AE24" s="1949"/>
      <c r="AF24" s="1949"/>
      <c r="AG24" s="1949"/>
      <c r="AH24" s="1949"/>
      <c r="AI24" s="1949"/>
      <c r="AJ24" s="1990"/>
      <c r="AK24" s="1980"/>
      <c r="AL24" s="1980"/>
      <c r="AM24" s="1991"/>
      <c r="AN24" s="1934"/>
      <c r="AO24" s="1934"/>
      <c r="AP24" s="1934"/>
      <c r="AQ24" s="1934"/>
      <c r="AR24" s="1979"/>
      <c r="AS24" s="1980"/>
      <c r="AT24" s="1980"/>
      <c r="AU24" s="1981"/>
      <c r="AV24" s="2001"/>
      <c r="AW24" s="1986"/>
      <c r="AX24" s="1986"/>
      <c r="AY24" s="2002"/>
      <c r="AZ24" s="1957"/>
      <c r="BA24" s="1958"/>
      <c r="BB24" s="1958"/>
      <c r="BC24" s="1982"/>
      <c r="BD24" s="1949"/>
      <c r="BE24" s="1949"/>
      <c r="BF24" s="1949"/>
      <c r="BG24" s="1949"/>
      <c r="BH24" s="1940"/>
      <c r="BI24" s="1940"/>
      <c r="BJ24" s="1940"/>
      <c r="BK24" s="1940"/>
      <c r="BL24" s="1957"/>
      <c r="BM24" s="1958"/>
      <c r="BN24" s="1958"/>
      <c r="BO24" s="1959"/>
      <c r="BP24" s="60"/>
    </row>
    <row r="25" spans="2:125" ht="15.95" customHeight="1">
      <c r="B25" s="50"/>
      <c r="C25" s="50"/>
      <c r="D25" s="50"/>
      <c r="E25" s="50"/>
      <c r="H25" s="1936"/>
      <c r="I25" s="1937"/>
      <c r="J25" s="1937"/>
      <c r="K25" s="1937"/>
      <c r="L25" s="1938"/>
      <c r="M25" s="1988" t="s">
        <v>358</v>
      </c>
      <c r="N25" s="1949"/>
      <c r="O25" s="1949"/>
      <c r="P25" s="1949"/>
      <c r="Q25" s="1949"/>
      <c r="R25" s="1949"/>
      <c r="S25" s="1949"/>
      <c r="T25" s="1949"/>
      <c r="U25" s="1949"/>
      <c r="V25" s="1949"/>
      <c r="W25" s="1949"/>
      <c r="X25" s="1949"/>
      <c r="Y25" s="1949"/>
      <c r="Z25" s="1949"/>
      <c r="AA25" s="1949"/>
      <c r="AB25" s="1949"/>
      <c r="AC25" s="1949"/>
      <c r="AD25" s="1949"/>
      <c r="AE25" s="1949"/>
      <c r="AF25" s="1949"/>
      <c r="AG25" s="1949"/>
      <c r="AH25" s="1949"/>
      <c r="AI25" s="1949"/>
      <c r="AJ25" s="1990"/>
      <c r="AK25" s="1980"/>
      <c r="AL25" s="1980"/>
      <c r="AM25" s="1991"/>
      <c r="AN25" s="1934"/>
      <c r="AO25" s="1934"/>
      <c r="AP25" s="1934"/>
      <c r="AQ25" s="1934"/>
      <c r="AR25" s="1934"/>
      <c r="AS25" s="1934"/>
      <c r="AT25" s="1934"/>
      <c r="AU25" s="1934"/>
      <c r="AV25" s="1949"/>
      <c r="AW25" s="1949"/>
      <c r="AX25" s="1949"/>
      <c r="AY25" s="1949"/>
      <c r="AZ25" s="1937"/>
      <c r="BA25" s="1937"/>
      <c r="BB25" s="1937"/>
      <c r="BC25" s="1938"/>
      <c r="BP25" s="47" t="s">
        <v>359</v>
      </c>
      <c r="CK25" s="47" t="s">
        <v>360</v>
      </c>
      <c r="DD25" s="47" t="s">
        <v>361</v>
      </c>
      <c r="DE25" s="47"/>
    </row>
    <row r="26" spans="2:125" ht="15.95" customHeight="1">
      <c r="B26" s="50"/>
      <c r="C26" s="50"/>
      <c r="D26" s="50"/>
      <c r="E26" s="50"/>
      <c r="H26" s="1936"/>
      <c r="I26" s="1937"/>
      <c r="J26" s="1937"/>
      <c r="K26" s="1937"/>
      <c r="L26" s="1938"/>
      <c r="M26" s="1973" t="s">
        <v>362</v>
      </c>
      <c r="N26" s="1934"/>
      <c r="O26" s="1934"/>
      <c r="P26" s="1934"/>
      <c r="Q26" s="1934"/>
      <c r="R26" s="1934"/>
      <c r="S26" s="1934"/>
      <c r="T26" s="1934"/>
      <c r="U26" s="1934"/>
      <c r="V26" s="1934"/>
      <c r="W26" s="1934"/>
      <c r="X26" s="1934"/>
      <c r="Y26" s="1934"/>
      <c r="Z26" s="1934"/>
      <c r="AA26" s="1934"/>
      <c r="AB26" s="1934"/>
      <c r="AC26" s="1934"/>
      <c r="AD26" s="1934"/>
      <c r="AE26" s="1934"/>
      <c r="AF26" s="1934"/>
      <c r="AG26" s="1934"/>
      <c r="AH26" s="1934"/>
      <c r="AI26" s="1934"/>
      <c r="AJ26" s="1995"/>
      <c r="AK26" s="1958"/>
      <c r="AL26" s="1958"/>
      <c r="AM26" s="1982"/>
      <c r="AN26" s="1949"/>
      <c r="AO26" s="1949"/>
      <c r="AP26" s="1949"/>
      <c r="AQ26" s="1949"/>
      <c r="AR26" s="1949"/>
      <c r="AS26" s="1949"/>
      <c r="AT26" s="1949"/>
      <c r="AU26" s="1949"/>
      <c r="AV26" s="1949"/>
      <c r="AW26" s="1949"/>
      <c r="AX26" s="1949"/>
      <c r="AY26" s="1949"/>
      <c r="AZ26" s="1949"/>
      <c r="BA26" s="1949"/>
      <c r="BB26" s="1949"/>
      <c r="BC26" s="1949"/>
      <c r="BD26" s="1949"/>
      <c r="BE26" s="1949"/>
      <c r="BF26" s="1949"/>
      <c r="BG26" s="1949"/>
      <c r="BH26" s="1949"/>
      <c r="BI26" s="1949"/>
      <c r="BJ26" s="1949"/>
      <c r="BK26" s="1949"/>
      <c r="BL26" s="1949"/>
      <c r="BM26" s="1949"/>
      <c r="BN26" s="1949"/>
      <c r="BO26" s="1949"/>
      <c r="BP26" s="1949"/>
      <c r="BQ26" s="1949"/>
      <c r="BR26" s="1949"/>
      <c r="BS26" s="1949"/>
      <c r="BT26" s="1949"/>
      <c r="BU26" s="1949"/>
      <c r="BV26" s="1949"/>
      <c r="BW26" s="1949"/>
      <c r="BX26" s="1949"/>
      <c r="BY26" s="1949"/>
      <c r="BZ26" s="1949"/>
      <c r="CA26" s="1949"/>
      <c r="CB26" s="1949"/>
      <c r="CC26" s="1949"/>
      <c r="CD26" s="1949"/>
      <c r="CE26" s="1949"/>
      <c r="CF26" s="1949"/>
      <c r="CG26" s="1949"/>
      <c r="CH26" s="1949"/>
      <c r="CI26" s="1949"/>
      <c r="CJ26" s="1949"/>
      <c r="CK26" s="1949"/>
      <c r="CL26" s="1949"/>
      <c r="CM26" s="1949"/>
      <c r="CN26" s="1949"/>
      <c r="CO26" s="1949"/>
      <c r="CP26" s="1949"/>
      <c r="CQ26" s="1949"/>
      <c r="CR26" s="1949"/>
      <c r="CS26" s="1949"/>
      <c r="CT26" s="1949"/>
      <c r="CU26" s="1949"/>
      <c r="CV26" s="1949"/>
      <c r="CW26" s="1949"/>
      <c r="CX26" s="1949"/>
      <c r="CY26" s="1949"/>
      <c r="CZ26" s="1949"/>
      <c r="DA26" s="1949"/>
      <c r="DB26" s="1949"/>
      <c r="DC26" s="1949"/>
      <c r="DD26" s="1949"/>
      <c r="DE26" s="1949"/>
      <c r="DF26" s="1949"/>
      <c r="DG26" s="1949"/>
      <c r="DH26" s="1949"/>
      <c r="DI26" s="1949"/>
      <c r="DJ26" s="1949"/>
      <c r="DK26" s="1952"/>
    </row>
    <row r="27" spans="2:125" ht="15.95" customHeight="1">
      <c r="B27" s="50"/>
      <c r="C27" s="50"/>
      <c r="D27" s="50"/>
      <c r="E27" s="50"/>
      <c r="H27" s="1936"/>
      <c r="I27" s="1937"/>
      <c r="J27" s="1937"/>
      <c r="K27" s="1937"/>
      <c r="L27" s="1938"/>
      <c r="M27" s="1939"/>
      <c r="N27" s="1940"/>
      <c r="O27" s="1940"/>
      <c r="P27" s="1940"/>
      <c r="Q27" s="1940"/>
      <c r="R27" s="1940"/>
      <c r="S27" s="1940"/>
      <c r="T27" s="1940"/>
      <c r="U27" s="1940"/>
      <c r="V27" s="1940"/>
      <c r="W27" s="1940"/>
      <c r="X27" s="1940"/>
      <c r="Y27" s="1940"/>
      <c r="Z27" s="1940"/>
      <c r="AA27" s="1940"/>
      <c r="AB27" s="1940"/>
      <c r="AC27" s="1940"/>
      <c r="AD27" s="1940"/>
      <c r="AE27" s="1940"/>
      <c r="AF27" s="1940"/>
      <c r="AG27" s="1940"/>
      <c r="AH27" s="1940"/>
      <c r="AI27" s="1941"/>
      <c r="AJ27" s="1957"/>
      <c r="AK27" s="1958"/>
      <c r="AL27" s="1958"/>
      <c r="AM27" s="1982"/>
      <c r="AN27" s="1949"/>
      <c r="AO27" s="1949"/>
      <c r="AP27" s="1949"/>
      <c r="AQ27" s="1949"/>
      <c r="AR27" s="1949"/>
      <c r="AS27" s="1949"/>
      <c r="AT27" s="1949"/>
      <c r="AU27" s="1949"/>
      <c r="AV27" s="1949"/>
      <c r="AW27" s="1949"/>
      <c r="AX27" s="1949"/>
      <c r="AY27" s="1949"/>
      <c r="AZ27" s="1949"/>
      <c r="BA27" s="1949"/>
      <c r="BB27" s="1949"/>
      <c r="BC27" s="1949"/>
      <c r="BD27" s="1949"/>
      <c r="BE27" s="1949"/>
      <c r="BF27" s="1949"/>
      <c r="BG27" s="1949"/>
      <c r="BH27" s="1949"/>
      <c r="BI27" s="1949"/>
      <c r="BJ27" s="1949"/>
      <c r="BK27" s="1949"/>
      <c r="BL27" s="1949"/>
      <c r="BM27" s="1949"/>
      <c r="BN27" s="1949"/>
      <c r="BO27" s="1949"/>
      <c r="BP27" s="1949"/>
      <c r="BQ27" s="1949"/>
      <c r="BR27" s="1949"/>
      <c r="BS27" s="1949"/>
      <c r="BT27" s="1949"/>
      <c r="BU27" s="1949"/>
      <c r="BV27" s="1949"/>
      <c r="BW27" s="1949"/>
      <c r="BX27" s="1949"/>
      <c r="BY27" s="1949"/>
      <c r="BZ27" s="1949"/>
      <c r="CA27" s="1949"/>
      <c r="CB27" s="1949"/>
      <c r="CC27" s="1949"/>
      <c r="CD27" s="1949"/>
      <c r="CE27" s="1949"/>
      <c r="CF27" s="1949"/>
      <c r="CG27" s="1949"/>
      <c r="CH27" s="1949"/>
      <c r="CI27" s="1949"/>
      <c r="CJ27" s="1949"/>
      <c r="CK27" s="1949"/>
      <c r="CL27" s="1949"/>
      <c r="CM27" s="1949"/>
      <c r="CN27" s="1949"/>
      <c r="CO27" s="1949"/>
      <c r="CP27" s="1949"/>
      <c r="CQ27" s="1949"/>
      <c r="CR27" s="1949"/>
      <c r="CS27" s="1949"/>
      <c r="CT27" s="1949"/>
      <c r="CU27" s="1949"/>
      <c r="CV27" s="1949"/>
      <c r="CW27" s="1949"/>
      <c r="CX27" s="1949"/>
      <c r="CY27" s="1949"/>
      <c r="CZ27" s="1949"/>
      <c r="DA27" s="1949"/>
      <c r="DB27" s="1949"/>
      <c r="DC27" s="1949"/>
      <c r="DD27" s="1949"/>
      <c r="DE27" s="1949"/>
      <c r="DF27" s="1949"/>
      <c r="DG27" s="1949"/>
      <c r="DH27" s="1940"/>
      <c r="DI27" s="1940"/>
      <c r="DJ27" s="1940"/>
      <c r="DK27" s="1941"/>
    </row>
    <row r="28" spans="2:125" ht="15.95" customHeight="1">
      <c r="B28" s="50"/>
      <c r="C28" s="50"/>
      <c r="D28" s="50"/>
      <c r="E28" s="50"/>
      <c r="H28" s="1939"/>
      <c r="I28" s="1940"/>
      <c r="J28" s="1940"/>
      <c r="K28" s="1940"/>
      <c r="L28" s="1941"/>
      <c r="M28" s="1961" t="s">
        <v>363</v>
      </c>
      <c r="N28" s="1940"/>
      <c r="O28" s="1940"/>
      <c r="P28" s="1940"/>
      <c r="Q28" s="1940"/>
      <c r="R28" s="1940"/>
      <c r="S28" s="1940"/>
      <c r="T28" s="1940"/>
      <c r="U28" s="1940"/>
      <c r="V28" s="1940"/>
      <c r="W28" s="1940"/>
      <c r="X28" s="1940"/>
      <c r="Y28" s="1940"/>
      <c r="Z28" s="1940"/>
      <c r="AA28" s="1940"/>
      <c r="AB28" s="1940"/>
      <c r="AC28" s="1940"/>
      <c r="AD28" s="1940"/>
      <c r="AE28" s="1940"/>
      <c r="AF28" s="1940"/>
      <c r="AG28" s="1940"/>
      <c r="AH28" s="1940"/>
      <c r="AI28" s="1941"/>
      <c r="AJ28" s="1998"/>
      <c r="AK28" s="1999"/>
      <c r="AL28" s="1999"/>
      <c r="AM28" s="2000"/>
      <c r="AN28" s="1949"/>
      <c r="AO28" s="1949"/>
      <c r="AP28" s="1949"/>
      <c r="AQ28" s="1949"/>
      <c r="AR28" s="1949"/>
      <c r="AS28" s="1949"/>
      <c r="AT28" s="1949"/>
      <c r="AU28" s="1949"/>
      <c r="AV28" s="1949"/>
      <c r="AW28" s="1949"/>
      <c r="AX28" s="1949"/>
      <c r="AY28" s="1949"/>
      <c r="AZ28" s="1949"/>
      <c r="BA28" s="1949"/>
      <c r="BB28" s="1949"/>
      <c r="BC28" s="1949"/>
      <c r="BD28" s="1949"/>
      <c r="BE28" s="1949"/>
      <c r="BF28" s="1949"/>
      <c r="BG28" s="1949"/>
      <c r="BH28" s="1949"/>
      <c r="BI28" s="1949"/>
      <c r="BJ28" s="1949"/>
      <c r="BK28" s="1949"/>
      <c r="BL28" s="1949"/>
      <c r="BM28" s="1949"/>
      <c r="BN28" s="1949"/>
      <c r="BO28" s="1949"/>
      <c r="BP28" s="1949"/>
      <c r="BQ28" s="1949"/>
      <c r="BR28" s="1949"/>
      <c r="BS28" s="1949"/>
      <c r="BT28" s="1949"/>
      <c r="BU28" s="1949"/>
      <c r="BV28" s="1949"/>
      <c r="BW28" s="1949"/>
      <c r="BX28" s="1949"/>
      <c r="BY28" s="1949"/>
      <c r="BZ28" s="1949"/>
      <c r="CA28" s="1949"/>
      <c r="CB28" s="1949"/>
      <c r="CC28" s="1949"/>
      <c r="CD28" s="1949"/>
      <c r="CE28" s="1949"/>
      <c r="CF28" s="1949"/>
      <c r="CG28" s="1949"/>
      <c r="CH28" s="1949"/>
      <c r="CI28" s="1952"/>
      <c r="DK28" s="61"/>
    </row>
    <row r="29" spans="2:125" ht="11.25" customHeight="1">
      <c r="B29" s="50"/>
      <c r="C29" s="50"/>
      <c r="D29" s="50"/>
      <c r="E29" s="50"/>
      <c r="M29" s="49"/>
      <c r="O29" s="61"/>
      <c r="P29" s="61"/>
      <c r="Q29" s="61"/>
      <c r="DQ29" s="57" t="s">
        <v>356</v>
      </c>
    </row>
    <row r="30" spans="2:125" ht="15.95" customHeight="1">
      <c r="B30" s="50"/>
      <c r="C30" s="50"/>
      <c r="D30" s="50"/>
      <c r="E30" s="50"/>
      <c r="M30" s="49"/>
      <c r="O30" s="62"/>
      <c r="P30" s="1950" t="s">
        <v>364</v>
      </c>
      <c r="Q30" s="1954"/>
      <c r="R30" s="1954"/>
      <c r="S30" s="1954"/>
      <c r="T30" s="1954"/>
      <c r="U30" s="1954"/>
      <c r="V30" s="1954"/>
      <c r="W30" s="1954"/>
      <c r="X30" s="1954"/>
      <c r="Y30" s="1955"/>
      <c r="Z30" s="1951" t="s">
        <v>365</v>
      </c>
      <c r="AA30" s="1954"/>
      <c r="AB30" s="1954"/>
      <c r="AC30" s="1954"/>
      <c r="AD30" s="1954"/>
      <c r="AE30" s="1954"/>
      <c r="AF30" s="1954"/>
      <c r="AG30" s="1954"/>
      <c r="AH30" s="1954"/>
      <c r="AI30" s="1954"/>
      <c r="AJ30" s="1956"/>
      <c r="AK30" s="1949"/>
      <c r="AL30" s="1949"/>
      <c r="AM30" s="1949"/>
      <c r="AN30" s="1949"/>
      <c r="AO30" s="1949"/>
      <c r="AP30" s="1949"/>
      <c r="AQ30" s="1949"/>
      <c r="AR30" s="1949"/>
      <c r="AS30" s="1949"/>
      <c r="AT30" s="1949"/>
      <c r="AU30" s="1949"/>
      <c r="AV30" s="1949"/>
      <c r="AW30" s="1949"/>
      <c r="AX30" s="1949"/>
      <c r="AY30" s="1949"/>
      <c r="AZ30" s="1949"/>
      <c r="BA30" s="1949"/>
      <c r="BB30" s="1949"/>
      <c r="BC30" s="1949"/>
      <c r="BD30" s="1949"/>
      <c r="BE30" s="1949"/>
      <c r="BF30" s="1949"/>
      <c r="BG30" s="1949"/>
      <c r="BH30" s="1949"/>
      <c r="BI30" s="1949"/>
      <c r="BJ30" s="1949"/>
      <c r="BK30" s="1949"/>
      <c r="BL30" s="1949"/>
      <c r="BM30" s="1949"/>
      <c r="BN30" s="1949"/>
      <c r="BO30" s="1949"/>
      <c r="BP30" s="1949"/>
      <c r="BQ30" s="1949"/>
      <c r="BR30" s="1949"/>
      <c r="BS30" s="1949"/>
      <c r="BT30" s="1949"/>
      <c r="BU30" s="1949"/>
      <c r="BV30" s="1949"/>
      <c r="BW30" s="1949"/>
      <c r="BX30" s="1949"/>
      <c r="BY30" s="1949"/>
      <c r="BZ30" s="1949"/>
      <c r="CA30" s="1949"/>
      <c r="CB30" s="1949"/>
      <c r="CC30" s="1949"/>
      <c r="CD30" s="1949"/>
      <c r="CE30" s="1949"/>
      <c r="CF30" s="1949"/>
      <c r="CG30" s="1949"/>
      <c r="CH30" s="1949"/>
      <c r="CI30" s="1949"/>
      <c r="CJ30" s="1949"/>
      <c r="CK30" s="1949"/>
      <c r="CL30" s="1949"/>
      <c r="CM30" s="1949"/>
      <c r="CN30" s="1949"/>
      <c r="CO30" s="1949"/>
      <c r="CP30" s="1949"/>
      <c r="CQ30" s="1949"/>
      <c r="CR30" s="1949"/>
      <c r="CS30" s="1949"/>
      <c r="CT30" s="1949"/>
      <c r="CU30" s="1949"/>
      <c r="CV30" s="1949"/>
      <c r="CW30" s="1949"/>
      <c r="CX30" s="1949"/>
      <c r="CY30" s="1949"/>
      <c r="CZ30" s="1949"/>
      <c r="DA30" s="1949"/>
      <c r="DB30" s="1949"/>
      <c r="DC30" s="1949"/>
      <c r="DD30" s="1949"/>
      <c r="DE30" s="1949"/>
      <c r="DF30" s="1949"/>
      <c r="DG30" s="1949"/>
      <c r="DH30" s="1949"/>
      <c r="DI30" s="1949"/>
      <c r="DJ30" s="1949"/>
      <c r="DK30" s="1952"/>
      <c r="DR30" s="58"/>
      <c r="DS30" s="58"/>
      <c r="DT30" s="58"/>
      <c r="DU30" s="59"/>
    </row>
    <row r="31" spans="2:125" ht="15.95" customHeight="1">
      <c r="B31" s="50"/>
      <c r="C31" s="50"/>
      <c r="D31" s="50"/>
      <c r="E31" s="50"/>
      <c r="M31" s="49"/>
      <c r="O31" s="62"/>
      <c r="P31" s="49"/>
      <c r="Q31" s="50"/>
      <c r="R31" s="50"/>
      <c r="S31" s="50"/>
      <c r="T31" s="50"/>
      <c r="U31" s="50"/>
      <c r="V31" s="50"/>
      <c r="W31" s="50"/>
      <c r="X31" s="50"/>
      <c r="Y31" s="50"/>
      <c r="Z31" s="49"/>
      <c r="AA31" s="50"/>
      <c r="AB31" s="50"/>
      <c r="AC31" s="50"/>
      <c r="AD31" s="50"/>
      <c r="AE31" s="50"/>
      <c r="AF31" s="50"/>
      <c r="AG31" s="50"/>
      <c r="AH31" s="50"/>
      <c r="AI31" s="50"/>
    </row>
    <row r="32" spans="2:125" ht="15.95" customHeight="1">
      <c r="B32" s="50"/>
      <c r="C32" s="50"/>
      <c r="D32" s="50"/>
      <c r="E32" s="50"/>
      <c r="M32" s="49"/>
      <c r="O32" s="62"/>
      <c r="P32" s="49"/>
      <c r="Q32" s="50"/>
      <c r="R32" s="50"/>
      <c r="S32" s="50"/>
      <c r="T32" s="50"/>
      <c r="U32" s="50"/>
      <c r="V32" s="50"/>
      <c r="W32" s="50"/>
      <c r="X32" s="50"/>
      <c r="Y32" s="50"/>
      <c r="Z32" s="49"/>
      <c r="AA32" s="50"/>
      <c r="AB32" s="50"/>
      <c r="AC32" s="50"/>
      <c r="AD32" s="50"/>
      <c r="AE32" s="50"/>
      <c r="AF32" s="50"/>
      <c r="AG32" s="50"/>
      <c r="AH32" s="50"/>
      <c r="AI32" s="50"/>
    </row>
    <row r="33" spans="1:125" ht="15.95" customHeight="1">
      <c r="B33" s="1950">
        <v>13</v>
      </c>
      <c r="C33" s="1954"/>
      <c r="D33" s="1954"/>
      <c r="E33" s="1955"/>
      <c r="H33" s="1950" t="s">
        <v>351</v>
      </c>
      <c r="I33" s="1951"/>
      <c r="J33" s="1951"/>
      <c r="K33" s="1951"/>
      <c r="L33" s="1951"/>
      <c r="M33" s="1951"/>
      <c r="N33" s="1951"/>
      <c r="O33" s="1951"/>
      <c r="P33" s="1951"/>
      <c r="Q33" s="1951"/>
      <c r="R33" s="1951"/>
      <c r="S33" s="1951"/>
      <c r="T33" s="1951"/>
      <c r="U33" s="1951"/>
      <c r="V33" s="1951"/>
      <c r="W33" s="1951"/>
      <c r="X33" s="1951"/>
      <c r="Y33" s="1951"/>
      <c r="Z33" s="1951"/>
      <c r="AA33" s="1951"/>
      <c r="AB33" s="1951"/>
      <c r="AC33" s="1951"/>
      <c r="AD33" s="1951"/>
      <c r="AE33" s="1951"/>
      <c r="AF33" s="1949"/>
      <c r="AG33" s="1949"/>
      <c r="AH33" s="1949"/>
      <c r="AI33" s="1952"/>
      <c r="AJ33" s="1996"/>
      <c r="AK33" s="1948"/>
      <c r="AL33" s="1948"/>
      <c r="AM33" s="1997"/>
      <c r="AN33" s="1936"/>
      <c r="AO33" s="1937"/>
      <c r="AP33" s="1937"/>
      <c r="AQ33" s="1937"/>
      <c r="AR33" s="1933"/>
      <c r="AS33" s="1934"/>
      <c r="AT33" s="1934"/>
      <c r="AU33" s="1934"/>
      <c r="AV33" s="1979"/>
      <c r="AW33" s="1980"/>
      <c r="AX33" s="1980"/>
      <c r="AY33" s="1981"/>
      <c r="AZ33" s="1964" t="s">
        <v>176</v>
      </c>
      <c r="BA33" s="1965"/>
      <c r="BB33" s="1965"/>
      <c r="BC33" s="1965"/>
      <c r="BD33" s="1956"/>
      <c r="BE33" s="1949"/>
      <c r="BF33" s="1949"/>
      <c r="BG33" s="1949"/>
      <c r="BH33" s="1957"/>
      <c r="BI33" s="1958"/>
      <c r="BJ33" s="1958"/>
      <c r="BK33" s="1959"/>
      <c r="BL33" s="1964" t="s">
        <v>352</v>
      </c>
      <c r="BM33" s="1965"/>
      <c r="BN33" s="1965"/>
      <c r="BO33" s="1965"/>
      <c r="BP33" s="1995"/>
      <c r="BQ33" s="1958"/>
      <c r="BR33" s="1958"/>
      <c r="BS33" s="1982"/>
      <c r="BT33" s="1949"/>
      <c r="BU33" s="1949"/>
      <c r="BV33" s="1949"/>
      <c r="BW33" s="1952"/>
      <c r="BX33" s="1965" t="s">
        <v>274</v>
      </c>
      <c r="BY33" s="1965"/>
      <c r="BZ33" s="1965"/>
      <c r="CA33" s="1965"/>
    </row>
    <row r="34" spans="1:125" ht="15.95" customHeight="1">
      <c r="D34" s="50"/>
      <c r="E34" s="50"/>
      <c r="G34" s="55"/>
      <c r="H34" s="1934"/>
      <c r="I34" s="1934"/>
      <c r="J34" s="1934"/>
      <c r="K34" s="1934"/>
      <c r="L34" s="1934"/>
      <c r="M34" s="1988" t="s">
        <v>366</v>
      </c>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90"/>
      <c r="AK34" s="1980"/>
      <c r="AL34" s="1980"/>
      <c r="AM34" s="1991"/>
      <c r="AN34" s="1934"/>
      <c r="AO34" s="1934"/>
      <c r="AP34" s="1934"/>
      <c r="AQ34" s="1934"/>
      <c r="AR34" s="1934"/>
      <c r="AS34" s="1934"/>
      <c r="AT34" s="1934"/>
      <c r="AU34" s="1934"/>
      <c r="AV34" s="1949"/>
      <c r="AW34" s="1949"/>
      <c r="AX34" s="1949"/>
      <c r="AY34" s="1949"/>
      <c r="AZ34" s="1979"/>
      <c r="BA34" s="1980"/>
      <c r="BB34" s="1980"/>
      <c r="BC34" s="1981"/>
      <c r="BP34" s="47" t="s">
        <v>359</v>
      </c>
      <c r="CK34" s="47" t="s">
        <v>360</v>
      </c>
      <c r="DD34" s="47" t="s">
        <v>361</v>
      </c>
      <c r="DE34" s="47"/>
    </row>
    <row r="35" spans="1:125" ht="15.95" customHeight="1">
      <c r="B35" s="50"/>
      <c r="C35" s="50"/>
      <c r="G35" s="55"/>
      <c r="H35" s="1937"/>
      <c r="I35" s="1937"/>
      <c r="J35" s="1937"/>
      <c r="K35" s="1937"/>
      <c r="L35" s="1937"/>
      <c r="M35" s="1973" t="s">
        <v>367</v>
      </c>
      <c r="N35" s="1948"/>
      <c r="O35" s="1948"/>
      <c r="P35" s="1948"/>
      <c r="Q35" s="1948"/>
      <c r="R35" s="1948"/>
      <c r="S35" s="1948"/>
      <c r="T35" s="1948"/>
      <c r="U35" s="1948"/>
      <c r="V35" s="1948"/>
      <c r="W35" s="1948"/>
      <c r="X35" s="1948"/>
      <c r="Y35" s="1948"/>
      <c r="Z35" s="1948"/>
      <c r="AA35" s="1948"/>
      <c r="AB35" s="1948"/>
      <c r="AC35" s="1948"/>
      <c r="AD35" s="1948"/>
      <c r="AE35" s="1948"/>
      <c r="AF35" s="1948"/>
      <c r="AG35" s="1948"/>
      <c r="AH35" s="1948"/>
      <c r="AI35" s="1948"/>
      <c r="AJ35" s="1995"/>
      <c r="AK35" s="1958"/>
      <c r="AL35" s="1958"/>
      <c r="AM35" s="1982"/>
      <c r="AN35" s="1949"/>
      <c r="AO35" s="1949"/>
      <c r="AP35" s="1949"/>
      <c r="AQ35" s="1949"/>
      <c r="AR35" s="1949"/>
      <c r="AS35" s="1949"/>
      <c r="AT35" s="1949"/>
      <c r="AU35" s="1949"/>
      <c r="AV35" s="1949"/>
      <c r="AW35" s="1949"/>
      <c r="AX35" s="1949"/>
      <c r="AY35" s="1949"/>
      <c r="AZ35" s="1957"/>
      <c r="BA35" s="1958"/>
      <c r="BB35" s="1958"/>
      <c r="BC35" s="1982"/>
      <c r="BD35" s="1949"/>
      <c r="BE35" s="1949"/>
      <c r="BF35" s="1949"/>
      <c r="BG35" s="1949"/>
      <c r="BH35" s="1949"/>
      <c r="BI35" s="1949"/>
      <c r="BJ35" s="1949"/>
      <c r="BK35" s="1949"/>
      <c r="BL35" s="1949"/>
      <c r="BM35" s="1949"/>
      <c r="BN35" s="1949"/>
      <c r="BO35" s="1949"/>
      <c r="BP35" s="1949"/>
      <c r="BQ35" s="1949"/>
      <c r="BR35" s="1949"/>
      <c r="BS35" s="1949"/>
      <c r="BT35" s="1949"/>
      <c r="BU35" s="1949"/>
      <c r="BV35" s="1949"/>
      <c r="BW35" s="1949"/>
      <c r="BX35" s="1949"/>
      <c r="BY35" s="1949"/>
      <c r="BZ35" s="1949"/>
      <c r="CA35" s="1949"/>
      <c r="CB35" s="1949"/>
      <c r="CC35" s="1949"/>
      <c r="CD35" s="1949"/>
      <c r="CE35" s="1949"/>
      <c r="CF35" s="1949"/>
      <c r="CG35" s="1949"/>
      <c r="CH35" s="1949"/>
      <c r="CI35" s="1949"/>
      <c r="CJ35" s="1949"/>
      <c r="CK35" s="1949"/>
      <c r="CL35" s="1949"/>
      <c r="CM35" s="1949"/>
      <c r="CN35" s="1949"/>
      <c r="CO35" s="1949"/>
      <c r="CP35" s="1949"/>
      <c r="CQ35" s="1949"/>
      <c r="CR35" s="1949"/>
      <c r="CS35" s="1949"/>
      <c r="CT35" s="1949"/>
      <c r="CU35" s="1949"/>
      <c r="CV35" s="1949"/>
      <c r="CW35" s="1949"/>
      <c r="CX35" s="1949"/>
      <c r="CY35" s="1949"/>
      <c r="CZ35" s="1949"/>
      <c r="DA35" s="1949"/>
      <c r="DB35" s="1949"/>
      <c r="DC35" s="1949"/>
      <c r="DD35" s="1949"/>
      <c r="DE35" s="1949"/>
      <c r="DF35" s="1949"/>
      <c r="DG35" s="1949"/>
      <c r="DH35" s="1949"/>
      <c r="DI35" s="1949"/>
      <c r="DJ35" s="1949"/>
      <c r="DK35" s="1952"/>
    </row>
    <row r="36" spans="1:125" ht="15.95" customHeight="1">
      <c r="B36" s="50"/>
      <c r="C36" s="50"/>
      <c r="D36" s="50"/>
      <c r="E36" s="50"/>
      <c r="G36" s="55"/>
      <c r="H36" s="1940"/>
      <c r="I36" s="1940"/>
      <c r="J36" s="1940"/>
      <c r="K36" s="1940"/>
      <c r="L36" s="1940"/>
      <c r="M36" s="1992"/>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4"/>
      <c r="AJ36" s="1985"/>
      <c r="AK36" s="1986"/>
      <c r="AL36" s="1986"/>
      <c r="AM36" s="1987"/>
      <c r="AN36" s="1937"/>
      <c r="AO36" s="1937"/>
      <c r="AP36" s="1937"/>
      <c r="AQ36" s="1937"/>
      <c r="AR36" s="1937"/>
      <c r="AS36" s="1937"/>
      <c r="AT36" s="1937"/>
      <c r="AU36" s="1937"/>
      <c r="AV36" s="1937"/>
      <c r="AW36" s="1937"/>
      <c r="AX36" s="1937"/>
      <c r="AY36" s="1937"/>
      <c r="AZ36" s="1937"/>
      <c r="BA36" s="1937"/>
      <c r="BB36" s="1937"/>
      <c r="BC36" s="1937"/>
      <c r="BD36" s="1937"/>
      <c r="BE36" s="1937"/>
      <c r="BF36" s="1937"/>
      <c r="BG36" s="1937"/>
      <c r="BH36" s="1937"/>
      <c r="BI36" s="1937"/>
      <c r="BJ36" s="1937"/>
      <c r="BK36" s="1937"/>
      <c r="BL36" s="1937"/>
      <c r="BM36" s="1937"/>
      <c r="BN36" s="1937"/>
      <c r="BO36" s="1937"/>
      <c r="BP36" s="1937"/>
      <c r="BQ36" s="1937"/>
      <c r="BR36" s="1937"/>
      <c r="BS36" s="1937"/>
      <c r="BT36" s="1937"/>
      <c r="BU36" s="1937"/>
      <c r="BV36" s="1937"/>
      <c r="BW36" s="1937"/>
      <c r="BX36" s="1937"/>
      <c r="BY36" s="1937"/>
      <c r="BZ36" s="1937"/>
      <c r="CA36" s="1937"/>
      <c r="CB36" s="1937"/>
      <c r="CC36" s="1937"/>
      <c r="CD36" s="1937"/>
      <c r="CE36" s="1937"/>
      <c r="CF36" s="1937"/>
      <c r="CG36" s="1937"/>
      <c r="CH36" s="1937"/>
      <c r="CI36" s="1937"/>
      <c r="CJ36" s="1937"/>
      <c r="CK36" s="1937"/>
      <c r="CL36" s="1937"/>
      <c r="CM36" s="1937"/>
      <c r="CN36" s="1937"/>
      <c r="CO36" s="1937"/>
      <c r="CP36" s="1937"/>
      <c r="CQ36" s="1937"/>
      <c r="CR36" s="1937"/>
      <c r="CS36" s="1937"/>
      <c r="CT36" s="1937"/>
      <c r="CU36" s="1937"/>
      <c r="CV36" s="1937"/>
      <c r="CW36" s="1937"/>
      <c r="CX36" s="1937"/>
      <c r="CY36" s="1937"/>
      <c r="CZ36" s="1937"/>
      <c r="DA36" s="1937"/>
      <c r="DB36" s="1937"/>
      <c r="DC36" s="1937"/>
      <c r="DD36" s="1937"/>
      <c r="DE36" s="1937"/>
      <c r="DF36" s="1937"/>
      <c r="DG36" s="1937"/>
      <c r="DH36" s="1937"/>
      <c r="DI36" s="1940"/>
      <c r="DJ36" s="1940"/>
      <c r="DK36" s="1941"/>
      <c r="DP36" s="48"/>
    </row>
    <row r="37" spans="1:125" ht="10.5" customHeight="1">
      <c r="B37" s="50"/>
      <c r="C37" s="50"/>
      <c r="D37" s="50"/>
      <c r="E37" s="50"/>
      <c r="M37" s="49"/>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P37" s="48"/>
      <c r="DQ37" s="57" t="s">
        <v>356</v>
      </c>
    </row>
    <row r="38" spans="1:125" ht="15" customHeight="1">
      <c r="B38" s="50"/>
      <c r="C38" s="50"/>
      <c r="D38" s="50"/>
      <c r="E38" s="50"/>
      <c r="M38" s="49"/>
      <c r="O38" s="62"/>
      <c r="P38" s="1950" t="s">
        <v>364</v>
      </c>
      <c r="Q38" s="1954"/>
      <c r="R38" s="1954"/>
      <c r="S38" s="1954"/>
      <c r="T38" s="1954"/>
      <c r="U38" s="1954"/>
      <c r="V38" s="1954"/>
      <c r="W38" s="1954"/>
      <c r="X38" s="1954"/>
      <c r="Y38" s="1955"/>
      <c r="Z38" s="1951" t="s">
        <v>368</v>
      </c>
      <c r="AA38" s="1954"/>
      <c r="AB38" s="1954"/>
      <c r="AC38" s="1954"/>
      <c r="AD38" s="1954"/>
      <c r="AE38" s="1954"/>
      <c r="AF38" s="1954"/>
      <c r="AG38" s="1954"/>
      <c r="AH38" s="1954"/>
      <c r="AI38" s="1954"/>
      <c r="AJ38" s="1956"/>
      <c r="AK38" s="1949"/>
      <c r="AL38" s="1949"/>
      <c r="AM38" s="1949"/>
      <c r="AN38" s="1949"/>
      <c r="AO38" s="1949"/>
      <c r="AP38" s="1949"/>
      <c r="AQ38" s="1949"/>
      <c r="AR38" s="1949"/>
      <c r="AS38" s="1949"/>
      <c r="AT38" s="1949"/>
      <c r="AU38" s="1949"/>
      <c r="AV38" s="1949"/>
      <c r="AW38" s="1949"/>
      <c r="AX38" s="1949"/>
      <c r="AY38" s="1949"/>
      <c r="AZ38" s="1949"/>
      <c r="BA38" s="1949"/>
      <c r="BB38" s="1949"/>
      <c r="BC38" s="1949"/>
      <c r="BD38" s="1949"/>
      <c r="BE38" s="1949"/>
      <c r="BF38" s="1949"/>
      <c r="BG38" s="1949"/>
      <c r="BH38" s="1949"/>
      <c r="BI38" s="1949"/>
      <c r="BJ38" s="1949"/>
      <c r="BK38" s="1949"/>
      <c r="BL38" s="1949"/>
      <c r="BM38" s="1949"/>
      <c r="BN38" s="1949"/>
      <c r="BO38" s="1949"/>
      <c r="BP38" s="1949"/>
      <c r="BQ38" s="1949"/>
      <c r="BR38" s="1949"/>
      <c r="BS38" s="1949"/>
      <c r="BT38" s="1949"/>
      <c r="BU38" s="1949"/>
      <c r="BV38" s="1949"/>
      <c r="BW38" s="1949"/>
      <c r="BX38" s="1949"/>
      <c r="BY38" s="1949"/>
      <c r="BZ38" s="1949"/>
      <c r="CA38" s="1949"/>
      <c r="CB38" s="1949"/>
      <c r="CC38" s="1949"/>
      <c r="CD38" s="1949"/>
      <c r="CE38" s="1949"/>
      <c r="CF38" s="1949"/>
      <c r="CG38" s="1949"/>
      <c r="CH38" s="1949"/>
      <c r="CI38" s="1949"/>
      <c r="CJ38" s="1949"/>
      <c r="CK38" s="1949"/>
      <c r="CL38" s="1949"/>
      <c r="CM38" s="1949"/>
      <c r="CN38" s="1949"/>
      <c r="CO38" s="1949"/>
      <c r="CP38" s="1949"/>
      <c r="CQ38" s="1949"/>
      <c r="CR38" s="1949"/>
      <c r="CS38" s="1949"/>
      <c r="CT38" s="1949"/>
      <c r="CU38" s="1949"/>
      <c r="CV38" s="1949"/>
      <c r="CW38" s="1949"/>
      <c r="CX38" s="1949"/>
      <c r="CY38" s="1949"/>
      <c r="CZ38" s="1949"/>
      <c r="DA38" s="1949"/>
      <c r="DB38" s="1949"/>
      <c r="DC38" s="1949"/>
      <c r="DD38" s="1949"/>
      <c r="DE38" s="1949"/>
      <c r="DF38" s="1949"/>
      <c r="DG38" s="1949"/>
      <c r="DH38" s="1949"/>
      <c r="DI38" s="1949"/>
      <c r="DJ38" s="1949"/>
      <c r="DK38" s="1952"/>
      <c r="DP38" s="48"/>
      <c r="DR38" s="58"/>
      <c r="DS38" s="58"/>
      <c r="DT38" s="58"/>
      <c r="DU38" s="59"/>
    </row>
    <row r="39" spans="1:125" ht="15" customHeight="1">
      <c r="B39" s="50"/>
      <c r="C39" s="50"/>
      <c r="D39" s="50"/>
      <c r="E39" s="50"/>
      <c r="M39" s="49"/>
      <c r="O39" s="62"/>
      <c r="P39" s="49"/>
      <c r="Q39" s="50"/>
      <c r="R39" s="50"/>
      <c r="S39" s="50"/>
      <c r="T39" s="50"/>
      <c r="U39" s="50"/>
      <c r="V39" s="50"/>
      <c r="W39" s="50"/>
      <c r="X39" s="50"/>
      <c r="Y39" s="50"/>
      <c r="Z39" s="49"/>
      <c r="AA39" s="50"/>
      <c r="AB39" s="50"/>
      <c r="AC39" s="50"/>
      <c r="AD39" s="50"/>
      <c r="AE39" s="50"/>
      <c r="AF39" s="50"/>
      <c r="AG39" s="50"/>
      <c r="AH39" s="50"/>
      <c r="AI39" s="50"/>
      <c r="DP39" s="48"/>
    </row>
    <row r="40" spans="1:125" ht="15.95" customHeight="1">
      <c r="B40" s="50"/>
      <c r="C40" s="50"/>
      <c r="D40" s="50"/>
      <c r="E40" s="50"/>
      <c r="H40" s="1983" t="s">
        <v>369</v>
      </c>
      <c r="I40" s="1983"/>
      <c r="J40" s="1983"/>
      <c r="K40" s="1983"/>
      <c r="L40" s="1983"/>
      <c r="M40" s="1983"/>
      <c r="N40" s="1983"/>
      <c r="O40" s="1983"/>
      <c r="P40" s="1983"/>
      <c r="Q40" s="1983"/>
      <c r="R40" s="1983"/>
      <c r="S40" s="1983"/>
      <c r="T40" s="1983"/>
      <c r="U40" s="1983"/>
      <c r="V40" s="1983"/>
      <c r="W40" s="1983"/>
      <c r="X40" s="1983"/>
      <c r="Y40" s="1983"/>
      <c r="Z40" s="1983"/>
      <c r="AA40" s="1983"/>
      <c r="AB40" s="1983"/>
      <c r="AC40" s="1983"/>
      <c r="AD40" s="1983"/>
      <c r="AE40" s="1983"/>
      <c r="AF40" s="1983"/>
      <c r="AG40" s="1983"/>
      <c r="AH40" s="1983"/>
      <c r="AI40" s="1937"/>
      <c r="AJ40" s="1937"/>
      <c r="AK40" s="1937"/>
      <c r="AL40" s="1937"/>
      <c r="AM40" s="1937"/>
      <c r="AN40" s="1937"/>
      <c r="AO40" s="1937"/>
      <c r="AP40" s="1937"/>
      <c r="AQ40" s="1937"/>
      <c r="AR40" s="1937"/>
      <c r="AS40" s="1937"/>
      <c r="AT40" s="1937"/>
      <c r="AU40" s="1937"/>
      <c r="AV40" s="1937"/>
      <c r="AW40" s="1937"/>
      <c r="AX40" s="1937"/>
      <c r="AY40" s="1937"/>
      <c r="AZ40" s="1937"/>
      <c r="BA40" s="1937"/>
      <c r="BB40" s="1937"/>
      <c r="BC40" s="1937"/>
      <c r="BD40" s="1937"/>
      <c r="BE40" s="1937"/>
      <c r="BF40" s="1937"/>
      <c r="BG40" s="1937"/>
      <c r="BH40" s="1937"/>
      <c r="BI40" s="1937"/>
      <c r="BJ40" s="1937"/>
      <c r="BK40" s="1937"/>
      <c r="BP40" s="51"/>
      <c r="BQ40" s="51"/>
      <c r="BR40" s="51"/>
      <c r="BS40" s="51"/>
      <c r="DP40" s="48"/>
    </row>
    <row r="41" spans="1:125" ht="15.95" customHeight="1">
      <c r="B41" s="1950">
        <v>14</v>
      </c>
      <c r="C41" s="1954"/>
      <c r="D41" s="1954"/>
      <c r="E41" s="1955"/>
      <c r="H41" s="1950" t="s">
        <v>351</v>
      </c>
      <c r="I41" s="1951"/>
      <c r="J41" s="1951"/>
      <c r="K41" s="1951"/>
      <c r="L41" s="1951"/>
      <c r="M41" s="1951"/>
      <c r="N41" s="1951"/>
      <c r="O41" s="1951"/>
      <c r="P41" s="1951"/>
      <c r="Q41" s="1951"/>
      <c r="R41" s="1951"/>
      <c r="S41" s="1951"/>
      <c r="T41" s="1951"/>
      <c r="U41" s="1951"/>
      <c r="V41" s="1951"/>
      <c r="W41" s="1951"/>
      <c r="X41" s="1951"/>
      <c r="Y41" s="1951"/>
      <c r="Z41" s="1951"/>
      <c r="AA41" s="1951"/>
      <c r="AB41" s="1951"/>
      <c r="AC41" s="1951"/>
      <c r="AD41" s="1951"/>
      <c r="AE41" s="1951"/>
      <c r="AF41" s="1949"/>
      <c r="AG41" s="1949"/>
      <c r="AH41" s="1949"/>
      <c r="AI41" s="1952"/>
      <c r="AJ41" s="1953"/>
      <c r="AK41" s="1954"/>
      <c r="AL41" s="1954"/>
      <c r="AM41" s="1955"/>
      <c r="AN41" s="1939"/>
      <c r="AO41" s="1940"/>
      <c r="AP41" s="1940"/>
      <c r="AQ41" s="1940"/>
      <c r="AR41" s="1956"/>
      <c r="AS41" s="1949"/>
      <c r="AT41" s="1949"/>
      <c r="AU41" s="1949"/>
      <c r="AV41" s="1957"/>
      <c r="AW41" s="1958"/>
      <c r="AX41" s="1958"/>
      <c r="AY41" s="1959"/>
      <c r="AZ41" s="1964" t="s">
        <v>176</v>
      </c>
      <c r="BA41" s="1965"/>
      <c r="BB41" s="1965"/>
      <c r="BC41" s="1984"/>
      <c r="BD41" s="1949"/>
      <c r="BE41" s="1949"/>
      <c r="BF41" s="1949"/>
      <c r="BG41" s="1949"/>
      <c r="BH41" s="1957"/>
      <c r="BI41" s="1958"/>
      <c r="BJ41" s="1958"/>
      <c r="BK41" s="1959"/>
      <c r="BL41" s="1960" t="s">
        <v>352</v>
      </c>
      <c r="BM41" s="1961"/>
      <c r="BN41" s="1961"/>
      <c r="BO41" s="1962"/>
      <c r="BP41" s="1949"/>
      <c r="BQ41" s="1949"/>
      <c r="BR41" s="1949"/>
      <c r="BS41" s="1949"/>
      <c r="BT41" s="1957"/>
      <c r="BU41" s="1958"/>
      <c r="BV41" s="1958"/>
      <c r="BW41" s="1959"/>
      <c r="BX41" s="1960" t="s">
        <v>274</v>
      </c>
      <c r="BY41" s="1961"/>
      <c r="BZ41" s="1961"/>
      <c r="CA41" s="196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P41" s="48"/>
    </row>
    <row r="42" spans="1:125" ht="15.95" customHeight="1">
      <c r="A42" s="47"/>
      <c r="B42" s="49"/>
      <c r="C42" s="49"/>
      <c r="D42" s="49"/>
      <c r="E42" s="49"/>
      <c r="G42" s="55"/>
      <c r="H42" s="1934"/>
      <c r="I42" s="1934"/>
      <c r="J42" s="1934"/>
      <c r="K42" s="1934"/>
      <c r="L42" s="1934"/>
      <c r="M42" s="1973" t="s">
        <v>370</v>
      </c>
      <c r="N42" s="1943"/>
      <c r="O42" s="1943"/>
      <c r="P42" s="1943"/>
      <c r="Q42" s="1943"/>
      <c r="R42" s="1943"/>
      <c r="S42" s="1943"/>
      <c r="T42" s="1943"/>
      <c r="U42" s="1943"/>
      <c r="V42" s="1943"/>
      <c r="W42" s="1943"/>
      <c r="X42" s="1943"/>
      <c r="Y42" s="1943"/>
      <c r="Z42" s="1943"/>
      <c r="AA42" s="1943"/>
      <c r="AB42" s="1943"/>
      <c r="AC42" s="1943"/>
      <c r="AD42" s="1943"/>
      <c r="AE42" s="1943"/>
      <c r="AF42" s="1943"/>
      <c r="AG42" s="1943"/>
      <c r="AH42" s="1943"/>
      <c r="AI42" s="1944"/>
      <c r="AJ42" s="1975"/>
      <c r="AK42" s="1976"/>
      <c r="AL42" s="1976"/>
      <c r="AM42" s="1977"/>
      <c r="AN42" s="1966"/>
      <c r="AO42" s="1966"/>
      <c r="AP42" s="1966"/>
      <c r="AQ42" s="1966"/>
      <c r="AR42" s="1966"/>
      <c r="AS42" s="1966"/>
      <c r="AT42" s="1966"/>
      <c r="AU42" s="1966"/>
      <c r="AV42" s="1966"/>
      <c r="AW42" s="1966"/>
      <c r="AX42" s="1966"/>
      <c r="AY42" s="1966"/>
      <c r="AZ42" s="1966"/>
      <c r="BA42" s="1966"/>
      <c r="BB42" s="1966"/>
      <c r="BC42" s="1966"/>
      <c r="BD42" s="1966"/>
      <c r="BE42" s="1966"/>
      <c r="BF42" s="1966"/>
      <c r="BG42" s="1966"/>
      <c r="BH42" s="1966"/>
      <c r="BI42" s="1966"/>
      <c r="BJ42" s="1966"/>
      <c r="BK42" s="1966"/>
      <c r="BL42" s="1966"/>
      <c r="BM42" s="1966"/>
      <c r="BN42" s="1966"/>
      <c r="BO42" s="1966"/>
      <c r="BP42" s="1966"/>
      <c r="BQ42" s="1966"/>
      <c r="BR42" s="1966"/>
      <c r="BS42" s="1966"/>
      <c r="BT42" s="1966"/>
      <c r="BU42" s="1966"/>
      <c r="BV42" s="1966"/>
      <c r="BW42" s="1966"/>
      <c r="BX42" s="1966"/>
      <c r="BY42" s="1966"/>
      <c r="BZ42" s="1966"/>
      <c r="CA42" s="1966"/>
      <c r="CB42" s="1966"/>
      <c r="CC42" s="1966"/>
      <c r="CD42" s="1966"/>
      <c r="CE42" s="1966"/>
      <c r="CF42" s="1966"/>
      <c r="CG42" s="1966"/>
      <c r="CH42" s="1966"/>
      <c r="CI42" s="1966"/>
      <c r="CJ42" s="1966"/>
      <c r="CK42" s="1966"/>
      <c r="CL42" s="1966"/>
      <c r="CM42" s="1966"/>
      <c r="CN42" s="1966"/>
      <c r="CO42" s="1966"/>
      <c r="CP42" s="1966"/>
      <c r="CQ42" s="1966"/>
      <c r="CR42" s="1966"/>
      <c r="CS42" s="1966"/>
      <c r="CT42" s="1966"/>
      <c r="CU42" s="1966"/>
      <c r="CV42" s="1966"/>
      <c r="CW42" s="1966"/>
      <c r="CX42" s="1966"/>
      <c r="CY42" s="1966"/>
      <c r="CZ42" s="1966"/>
      <c r="DA42" s="1966"/>
      <c r="DB42" s="1966"/>
      <c r="DC42" s="1966"/>
      <c r="DD42" s="1966"/>
      <c r="DE42" s="1966"/>
      <c r="DF42" s="1966"/>
      <c r="DG42" s="1966"/>
      <c r="DH42" s="1967"/>
      <c r="DI42" s="1967"/>
      <c r="DJ42" s="1967"/>
      <c r="DK42" s="1968"/>
    </row>
    <row r="43" spans="1:125" ht="15.95" customHeight="1">
      <c r="B43" s="49"/>
      <c r="C43" s="49"/>
      <c r="D43" s="49"/>
      <c r="E43" s="49"/>
      <c r="F43" s="47"/>
      <c r="G43" s="55"/>
      <c r="H43" s="1937"/>
      <c r="I43" s="1937"/>
      <c r="J43" s="1937"/>
      <c r="K43" s="1937"/>
      <c r="L43" s="1937"/>
      <c r="M43" s="1974"/>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6"/>
      <c r="AJ43" s="1969"/>
      <c r="AK43" s="1970"/>
      <c r="AL43" s="1970"/>
      <c r="AM43" s="1971"/>
      <c r="AN43" s="1966"/>
      <c r="AO43" s="1966"/>
      <c r="AP43" s="1966"/>
      <c r="AQ43" s="1966"/>
      <c r="AR43" s="1966"/>
      <c r="AS43" s="1966"/>
      <c r="AT43" s="1966"/>
      <c r="AU43" s="1966"/>
      <c r="AV43" s="1966"/>
      <c r="AW43" s="1966"/>
      <c r="AX43" s="1966"/>
      <c r="AY43" s="1966"/>
      <c r="AZ43" s="1966"/>
      <c r="BA43" s="1966"/>
      <c r="BB43" s="1966"/>
      <c r="BC43" s="1966"/>
      <c r="BD43" s="1966"/>
      <c r="BE43" s="1966"/>
      <c r="BF43" s="1966"/>
      <c r="BG43" s="1966"/>
      <c r="BH43" s="1966"/>
      <c r="BI43" s="1966"/>
      <c r="BJ43" s="1966"/>
      <c r="BK43" s="1966"/>
      <c r="BL43" s="1966"/>
      <c r="BM43" s="1966"/>
      <c r="BN43" s="1966"/>
      <c r="BO43" s="1966"/>
      <c r="BP43" s="1966"/>
      <c r="BQ43" s="1966"/>
      <c r="BR43" s="1966"/>
      <c r="BS43" s="1966"/>
      <c r="BT43" s="1966"/>
      <c r="BU43" s="1966"/>
      <c r="BV43" s="1966"/>
      <c r="BW43" s="1966"/>
      <c r="BX43" s="1966"/>
      <c r="BY43" s="1966"/>
      <c r="BZ43" s="1966"/>
      <c r="CA43" s="1966"/>
      <c r="CB43" s="1966"/>
      <c r="CC43" s="1966"/>
      <c r="CD43" s="1966"/>
      <c r="CE43" s="1966"/>
      <c r="CF43" s="1966"/>
      <c r="CG43" s="1966"/>
      <c r="CH43" s="1966"/>
      <c r="CI43" s="1966"/>
      <c r="CJ43" s="1966"/>
      <c r="CK43" s="1966"/>
      <c r="CL43" s="1966"/>
      <c r="CM43" s="1966"/>
      <c r="CN43" s="1966"/>
      <c r="CO43" s="1966"/>
      <c r="CP43" s="1966"/>
      <c r="CQ43" s="1966"/>
      <c r="CR43" s="1966"/>
      <c r="CS43" s="1966"/>
      <c r="CT43" s="1966"/>
      <c r="CU43" s="1966"/>
      <c r="CV43" s="1966"/>
      <c r="CW43" s="1966"/>
      <c r="CX43" s="1966"/>
      <c r="CY43" s="1966"/>
      <c r="CZ43" s="1966"/>
      <c r="DA43" s="1966"/>
      <c r="DB43" s="1966"/>
      <c r="DC43" s="1966"/>
      <c r="DD43" s="1966"/>
      <c r="DE43" s="1966"/>
      <c r="DF43" s="1966"/>
      <c r="DG43" s="1966"/>
      <c r="DH43" s="1966"/>
      <c r="DI43" s="1966"/>
      <c r="DJ43" s="1966"/>
      <c r="DK43" s="1972"/>
    </row>
    <row r="44" spans="1:125" ht="15.95" customHeight="1">
      <c r="B44" s="50"/>
      <c r="C44" s="50"/>
      <c r="D44" s="50"/>
      <c r="E44" s="50"/>
      <c r="G44" s="55"/>
      <c r="H44" s="1940"/>
      <c r="I44" s="1940"/>
      <c r="J44" s="1940"/>
      <c r="K44" s="1940"/>
      <c r="L44" s="1940"/>
      <c r="M44" s="1950" t="s">
        <v>371</v>
      </c>
      <c r="N44" s="1951"/>
      <c r="O44" s="1951"/>
      <c r="P44" s="1951"/>
      <c r="Q44" s="1951"/>
      <c r="R44" s="1951"/>
      <c r="S44" s="1951"/>
      <c r="T44" s="1951"/>
      <c r="U44" s="1951"/>
      <c r="V44" s="1951"/>
      <c r="W44" s="1951"/>
      <c r="X44" s="1951"/>
      <c r="Y44" s="1951"/>
      <c r="Z44" s="1951"/>
      <c r="AA44" s="1951"/>
      <c r="AB44" s="1951"/>
      <c r="AC44" s="1951"/>
      <c r="AD44" s="1951"/>
      <c r="AE44" s="1951"/>
      <c r="AF44" s="1951"/>
      <c r="AG44" s="1951"/>
      <c r="AH44" s="1951"/>
      <c r="AI44" s="1978"/>
      <c r="AJ44" s="1949"/>
      <c r="AK44" s="1949"/>
      <c r="AL44" s="1949"/>
      <c r="AM44" s="1949"/>
      <c r="AN44" s="1957"/>
      <c r="AO44" s="1958"/>
      <c r="AP44" s="1958"/>
      <c r="AQ44" s="1959"/>
      <c r="AR44" s="1934"/>
      <c r="AS44" s="1934"/>
      <c r="AT44" s="1934"/>
      <c r="AU44" s="1934"/>
      <c r="AV44" s="1979"/>
      <c r="AW44" s="1980"/>
      <c r="AX44" s="1980"/>
      <c r="AY44" s="1981"/>
      <c r="AZ44" s="1957"/>
      <c r="BA44" s="1958"/>
      <c r="BB44" s="1958"/>
      <c r="BC44" s="1982"/>
      <c r="BD44" s="1949"/>
      <c r="BE44" s="1949"/>
      <c r="BF44" s="1949"/>
      <c r="BG44" s="1949"/>
      <c r="BH44" s="1949"/>
      <c r="BI44" s="1949"/>
      <c r="BJ44" s="1949"/>
      <c r="BK44" s="1949"/>
      <c r="BL44" s="1949"/>
      <c r="BM44" s="1949"/>
      <c r="BN44" s="1949"/>
      <c r="BO44" s="1949"/>
      <c r="BP44" s="1949"/>
      <c r="BQ44" s="1949"/>
      <c r="BR44" s="1949"/>
      <c r="BS44" s="1949"/>
      <c r="BT44" s="1940"/>
      <c r="BU44" s="1940"/>
      <c r="BV44" s="1940"/>
      <c r="BW44" s="1938"/>
      <c r="BX44" s="63"/>
    </row>
    <row r="45" spans="1:125" ht="11.25" customHeight="1">
      <c r="B45" s="50"/>
      <c r="C45" s="50"/>
      <c r="D45" s="50"/>
      <c r="E45" s="50"/>
      <c r="AZ45" s="58"/>
      <c r="BA45" s="58"/>
      <c r="BB45" s="58"/>
      <c r="BC45" s="58"/>
      <c r="BL45" s="58"/>
      <c r="BM45" s="58"/>
      <c r="BN45" s="58"/>
      <c r="BO45" s="58"/>
      <c r="BT45" s="61"/>
      <c r="BU45" s="61"/>
      <c r="BV45" s="61"/>
      <c r="BW45" s="61"/>
      <c r="BX45" s="51"/>
      <c r="BY45" s="51"/>
      <c r="BZ45" s="51"/>
      <c r="CA45" s="51"/>
    </row>
    <row r="46" spans="1:125" ht="15.95" customHeight="1">
      <c r="B46" s="50"/>
      <c r="C46" s="50"/>
      <c r="D46" s="50"/>
      <c r="E46" s="50"/>
      <c r="P46" s="1950" t="s">
        <v>351</v>
      </c>
      <c r="Q46" s="1951"/>
      <c r="R46" s="1951"/>
      <c r="S46" s="1951"/>
      <c r="T46" s="1951"/>
      <c r="U46" s="1951"/>
      <c r="V46" s="1951"/>
      <c r="W46" s="1951"/>
      <c r="X46" s="1951"/>
      <c r="Y46" s="1951"/>
      <c r="Z46" s="1951"/>
      <c r="AA46" s="1951"/>
      <c r="AB46" s="1951"/>
      <c r="AC46" s="1951"/>
      <c r="AD46" s="1951"/>
      <c r="AE46" s="1951"/>
      <c r="AF46" s="1951"/>
      <c r="AG46" s="1951"/>
      <c r="AH46" s="1951"/>
      <c r="AI46" s="1951"/>
      <c r="AJ46" s="1951"/>
      <c r="AK46" s="1951"/>
      <c r="AL46" s="1951"/>
      <c r="AM46" s="1951"/>
      <c r="AN46" s="1949"/>
      <c r="AO46" s="1949"/>
      <c r="AP46" s="1949"/>
      <c r="AQ46" s="1952"/>
      <c r="AR46" s="1953"/>
      <c r="AS46" s="1954"/>
      <c r="AT46" s="1954"/>
      <c r="AU46" s="1955"/>
      <c r="AV46" s="1939"/>
      <c r="AW46" s="1940"/>
      <c r="AX46" s="1940"/>
      <c r="AY46" s="1941"/>
      <c r="AZ46" s="1956"/>
      <c r="BA46" s="1949"/>
      <c r="BB46" s="1949"/>
      <c r="BC46" s="1949"/>
      <c r="BD46" s="1957"/>
      <c r="BE46" s="1958"/>
      <c r="BF46" s="1958"/>
      <c r="BG46" s="1959"/>
      <c r="BH46" s="1960" t="s">
        <v>176</v>
      </c>
      <c r="BI46" s="1961"/>
      <c r="BJ46" s="1961"/>
      <c r="BK46" s="1962"/>
      <c r="BL46" s="1949"/>
      <c r="BM46" s="1949"/>
      <c r="BN46" s="1949"/>
      <c r="BO46" s="1949"/>
      <c r="BP46" s="1957"/>
      <c r="BQ46" s="1958"/>
      <c r="BR46" s="1958"/>
      <c r="BS46" s="1959"/>
      <c r="BT46" s="1960" t="s">
        <v>352</v>
      </c>
      <c r="BU46" s="1961"/>
      <c r="BV46" s="1961"/>
      <c r="BW46" s="1962"/>
      <c r="BX46" s="1949"/>
      <c r="BY46" s="1949"/>
      <c r="BZ46" s="1949"/>
      <c r="CA46" s="1949"/>
      <c r="CB46" s="1957"/>
      <c r="CC46" s="1958"/>
      <c r="CD46" s="1958"/>
      <c r="CE46" s="1959"/>
      <c r="CF46" s="1964" t="s">
        <v>274</v>
      </c>
      <c r="CG46" s="1965"/>
      <c r="CH46" s="1965"/>
      <c r="CI46" s="1965"/>
    </row>
    <row r="47" spans="1:125" ht="15" customHeight="1">
      <c r="B47" s="50"/>
      <c r="C47" s="50"/>
      <c r="D47" s="50"/>
      <c r="E47" s="50"/>
      <c r="P47" s="1933"/>
      <c r="Q47" s="1934"/>
      <c r="R47" s="1934"/>
      <c r="S47" s="1934"/>
      <c r="T47" s="1935"/>
      <c r="U47" s="1942" t="s">
        <v>370</v>
      </c>
      <c r="V47" s="1943"/>
      <c r="W47" s="1943"/>
      <c r="X47" s="1943"/>
      <c r="Y47" s="1943"/>
      <c r="Z47" s="1943"/>
      <c r="AA47" s="1943"/>
      <c r="AB47" s="1943"/>
      <c r="AC47" s="1943"/>
      <c r="AD47" s="1943"/>
      <c r="AE47" s="1943"/>
      <c r="AF47" s="1943"/>
      <c r="AG47" s="1943"/>
      <c r="AH47" s="1943"/>
      <c r="AI47" s="1943"/>
      <c r="AJ47" s="1943"/>
      <c r="AK47" s="1943"/>
      <c r="AL47" s="1943"/>
      <c r="AM47" s="1943"/>
      <c r="AN47" s="1943"/>
      <c r="AO47" s="1943"/>
      <c r="AP47" s="1943"/>
      <c r="AQ47" s="1944"/>
      <c r="AR47" s="1933"/>
      <c r="AS47" s="1934"/>
      <c r="AT47" s="1934"/>
      <c r="AU47" s="1934"/>
      <c r="AV47" s="1934"/>
      <c r="AW47" s="1934"/>
      <c r="AX47" s="1934"/>
      <c r="AY47" s="1934"/>
      <c r="AZ47" s="1937"/>
      <c r="BA47" s="1937"/>
      <c r="BB47" s="1937"/>
      <c r="BC47" s="1937"/>
      <c r="BD47" s="1934"/>
      <c r="BE47" s="1934"/>
      <c r="BF47" s="1934"/>
      <c r="BG47" s="1934"/>
      <c r="BH47" s="1934"/>
      <c r="BI47" s="1934"/>
      <c r="BJ47" s="1934"/>
      <c r="BK47" s="1934"/>
      <c r="BL47" s="1937"/>
      <c r="BM47" s="1937"/>
      <c r="BN47" s="1937"/>
      <c r="BO47" s="1937"/>
      <c r="BP47" s="1934"/>
      <c r="BQ47" s="1934"/>
      <c r="BR47" s="1934"/>
      <c r="BS47" s="1934"/>
      <c r="BT47" s="1934"/>
      <c r="BU47" s="1934"/>
      <c r="BV47" s="1934"/>
      <c r="BW47" s="1934"/>
      <c r="BX47" s="1937"/>
      <c r="BY47" s="1937"/>
      <c r="BZ47" s="1937"/>
      <c r="CA47" s="1937"/>
      <c r="CB47" s="1937"/>
      <c r="CC47" s="1937"/>
      <c r="CD47" s="1937"/>
      <c r="CE47" s="1937"/>
      <c r="CF47" s="1934"/>
      <c r="CG47" s="1934"/>
      <c r="CH47" s="1934"/>
      <c r="CI47" s="1934"/>
      <c r="CJ47" s="1934"/>
      <c r="CK47" s="1934"/>
      <c r="CL47" s="1934"/>
      <c r="CM47" s="1934"/>
      <c r="CN47" s="1934"/>
      <c r="CO47" s="1934"/>
      <c r="CP47" s="1934"/>
      <c r="CQ47" s="1934"/>
      <c r="CR47" s="1934"/>
      <c r="CS47" s="1934"/>
      <c r="CT47" s="1934"/>
      <c r="CU47" s="1934"/>
      <c r="CV47" s="1934"/>
      <c r="CW47" s="1934"/>
      <c r="CX47" s="1934"/>
      <c r="CY47" s="1934"/>
      <c r="CZ47" s="1934"/>
      <c r="DA47" s="1934"/>
      <c r="DB47" s="1934"/>
      <c r="DC47" s="1934"/>
      <c r="DD47" s="1934"/>
      <c r="DE47" s="1934"/>
      <c r="DF47" s="1934"/>
      <c r="DG47" s="1934"/>
      <c r="DH47" s="1934"/>
      <c r="DI47" s="1934"/>
      <c r="DJ47" s="1934"/>
      <c r="DK47" s="1935"/>
    </row>
    <row r="48" spans="1:125" ht="15" customHeight="1">
      <c r="B48" s="50"/>
      <c r="C48" s="50"/>
      <c r="D48" s="50"/>
      <c r="E48" s="50"/>
      <c r="P48" s="1936"/>
      <c r="Q48" s="1937"/>
      <c r="R48" s="1937"/>
      <c r="S48" s="1937"/>
      <c r="T48" s="1938"/>
      <c r="U48" s="1945"/>
      <c r="V48" s="1945"/>
      <c r="W48" s="1945"/>
      <c r="X48" s="1945"/>
      <c r="Y48" s="1945"/>
      <c r="Z48" s="1945"/>
      <c r="AA48" s="1945"/>
      <c r="AB48" s="1945"/>
      <c r="AC48" s="1945"/>
      <c r="AD48" s="1945"/>
      <c r="AE48" s="1945"/>
      <c r="AF48" s="1945"/>
      <c r="AG48" s="1945"/>
      <c r="AH48" s="1945"/>
      <c r="AI48" s="1945"/>
      <c r="AJ48" s="1945"/>
      <c r="AK48" s="1945"/>
      <c r="AL48" s="1945"/>
      <c r="AM48" s="1945"/>
      <c r="AN48" s="1945"/>
      <c r="AO48" s="1945"/>
      <c r="AP48" s="1945"/>
      <c r="AQ48" s="1946"/>
      <c r="AR48" s="1939"/>
      <c r="AS48" s="1940"/>
      <c r="AT48" s="1940"/>
      <c r="AU48" s="1940"/>
      <c r="AV48" s="1940"/>
      <c r="AW48" s="1940"/>
      <c r="AX48" s="1940"/>
      <c r="AY48" s="1940"/>
      <c r="AZ48" s="1940"/>
      <c r="BA48" s="1940"/>
      <c r="BB48" s="1940"/>
      <c r="BC48" s="1940"/>
      <c r="BD48" s="1940"/>
      <c r="BE48" s="1940"/>
      <c r="BF48" s="1940"/>
      <c r="BG48" s="1940"/>
      <c r="BH48" s="1940"/>
      <c r="BI48" s="1940"/>
      <c r="BJ48" s="1940"/>
      <c r="BK48" s="1940"/>
      <c r="BL48" s="1940"/>
      <c r="BM48" s="1940"/>
      <c r="BN48" s="1940"/>
      <c r="BO48" s="1940"/>
      <c r="BP48" s="1940"/>
      <c r="BQ48" s="1940"/>
      <c r="BR48" s="1940"/>
      <c r="BS48" s="1940"/>
      <c r="BT48" s="1940"/>
      <c r="BU48" s="1940"/>
      <c r="BV48" s="1940"/>
      <c r="BW48" s="1940"/>
      <c r="BX48" s="1940"/>
      <c r="BY48" s="1940"/>
      <c r="BZ48" s="1940"/>
      <c r="CA48" s="1940"/>
      <c r="CB48" s="1940"/>
      <c r="CC48" s="1940"/>
      <c r="CD48" s="1940"/>
      <c r="CE48" s="1940"/>
      <c r="CF48" s="1940"/>
      <c r="CG48" s="1940"/>
      <c r="CH48" s="1940"/>
      <c r="CI48" s="1940"/>
      <c r="CJ48" s="1940"/>
      <c r="CK48" s="1940"/>
      <c r="CL48" s="1940"/>
      <c r="CM48" s="1940"/>
      <c r="CN48" s="1940"/>
      <c r="CO48" s="1940"/>
      <c r="CP48" s="1940"/>
      <c r="CQ48" s="1940"/>
      <c r="CR48" s="1940"/>
      <c r="CS48" s="1940"/>
      <c r="CT48" s="1940"/>
      <c r="CU48" s="1940"/>
      <c r="CV48" s="1940"/>
      <c r="CW48" s="1940"/>
      <c r="CX48" s="1940"/>
      <c r="CY48" s="1940"/>
      <c r="CZ48" s="1940"/>
      <c r="DA48" s="1940"/>
      <c r="DB48" s="1940"/>
      <c r="DC48" s="1940"/>
      <c r="DD48" s="1940"/>
      <c r="DE48" s="1940"/>
      <c r="DF48" s="1940"/>
      <c r="DG48" s="1940"/>
      <c r="DH48" s="1940"/>
      <c r="DI48" s="1940"/>
      <c r="DJ48" s="1940"/>
      <c r="DK48" s="1941"/>
    </row>
    <row r="49" spans="2:125" ht="15" customHeight="1">
      <c r="B49" s="50"/>
      <c r="C49" s="50"/>
      <c r="D49" s="50"/>
      <c r="E49" s="50"/>
      <c r="P49" s="1936"/>
      <c r="Q49" s="1937"/>
      <c r="R49" s="1937"/>
      <c r="S49" s="1937"/>
      <c r="T49" s="1938"/>
      <c r="U49" s="1942" t="s">
        <v>371</v>
      </c>
      <c r="V49" s="1942"/>
      <c r="W49" s="1942"/>
      <c r="X49" s="1942"/>
      <c r="Y49" s="1942"/>
      <c r="Z49" s="1942"/>
      <c r="AA49" s="1942"/>
      <c r="AB49" s="1942"/>
      <c r="AC49" s="1942"/>
      <c r="AD49" s="1942"/>
      <c r="AE49" s="1942"/>
      <c r="AF49" s="1942"/>
      <c r="AG49" s="1942"/>
      <c r="AH49" s="1942"/>
      <c r="AI49" s="1942"/>
      <c r="AJ49" s="1942"/>
      <c r="AK49" s="1942"/>
      <c r="AL49" s="1942"/>
      <c r="AM49" s="1942"/>
      <c r="AN49" s="1942"/>
      <c r="AO49" s="1942"/>
      <c r="AP49" s="1942"/>
      <c r="AQ49" s="1947"/>
      <c r="AR49" s="47"/>
      <c r="AS49" s="47"/>
      <c r="AT49" s="47"/>
      <c r="AU49" s="47"/>
      <c r="AV49" s="47"/>
      <c r="AW49" s="47"/>
      <c r="AX49" s="47"/>
      <c r="AY49" s="47"/>
      <c r="AZ49" s="1942" t="s">
        <v>372</v>
      </c>
      <c r="BA49" s="1942"/>
      <c r="BB49" s="1942"/>
      <c r="BC49" s="1942"/>
      <c r="BD49" s="1942"/>
      <c r="BE49" s="1942"/>
      <c r="BF49" s="1942"/>
      <c r="BG49" s="1942"/>
      <c r="BH49" s="1942"/>
      <c r="BI49" s="1942"/>
      <c r="BJ49" s="1942"/>
      <c r="BK49" s="1942"/>
      <c r="BL49" s="1942"/>
      <c r="BM49" s="1942"/>
      <c r="BN49" s="1942"/>
      <c r="BO49" s="1942"/>
      <c r="BP49" s="1942"/>
      <c r="BQ49" s="1942"/>
      <c r="BR49" s="1948"/>
      <c r="BS49" s="1948"/>
      <c r="BT49" s="47"/>
      <c r="BU49" s="47"/>
      <c r="BV49" s="47"/>
      <c r="BW49" s="47"/>
      <c r="BX49" s="47"/>
      <c r="BY49" s="47"/>
      <c r="BZ49" s="1942"/>
      <c r="CA49" s="1942"/>
      <c r="CB49" s="1942"/>
      <c r="CC49" s="1942"/>
      <c r="CD49" s="1942"/>
      <c r="CE49" s="1942"/>
      <c r="CF49" s="1942"/>
      <c r="CG49" s="47"/>
      <c r="CH49" s="47"/>
      <c r="CI49" s="47"/>
      <c r="CJ49" s="47"/>
      <c r="CK49" s="47"/>
      <c r="CL49" s="47"/>
      <c r="CM49" s="47"/>
      <c r="CN49" s="47"/>
      <c r="CO49" s="47"/>
      <c r="CP49" s="1942"/>
      <c r="CQ49" s="1942"/>
      <c r="CR49" s="1942"/>
      <c r="CS49" s="1942"/>
      <c r="CT49" s="1942"/>
      <c r="CU49" s="1942"/>
      <c r="CV49" s="1942"/>
      <c r="CW49" s="1942"/>
      <c r="CX49" s="1942"/>
      <c r="CY49" s="1942"/>
      <c r="CZ49" s="1942"/>
      <c r="DA49" s="1942"/>
      <c r="DB49" s="1942"/>
      <c r="DC49" s="1942"/>
      <c r="DD49" s="1942"/>
      <c r="DE49" s="47"/>
      <c r="DF49" s="47"/>
      <c r="DG49" s="47"/>
      <c r="DH49" s="47"/>
      <c r="DI49" s="47"/>
      <c r="DJ49" s="47"/>
      <c r="DK49" s="64"/>
      <c r="DL49" s="47"/>
      <c r="DM49" s="47"/>
      <c r="DN49" s="47"/>
      <c r="DO49" s="47"/>
      <c r="DP49" s="47"/>
      <c r="DQ49" s="57" t="s">
        <v>356</v>
      </c>
    </row>
    <row r="50" spans="2:125" ht="15" customHeight="1">
      <c r="B50" s="50"/>
      <c r="C50" s="50"/>
      <c r="D50" s="50"/>
      <c r="E50" s="50"/>
      <c r="P50" s="1939"/>
      <c r="Q50" s="1940"/>
      <c r="R50" s="1940"/>
      <c r="S50" s="1940"/>
      <c r="T50" s="1941"/>
      <c r="U50" s="1940"/>
      <c r="V50" s="1940"/>
      <c r="W50" s="1940"/>
      <c r="X50" s="1940"/>
      <c r="Y50" s="1940"/>
      <c r="Z50" s="1940"/>
      <c r="AA50" s="1940"/>
      <c r="AB50" s="1940"/>
      <c r="AC50" s="1940"/>
      <c r="AD50" s="1940"/>
      <c r="AE50" s="1940"/>
      <c r="AF50" s="1940"/>
      <c r="AG50" s="1940"/>
      <c r="AH50" s="1940"/>
      <c r="AI50" s="1940"/>
      <c r="AJ50" s="1940"/>
      <c r="AK50" s="1940"/>
      <c r="AL50" s="1940"/>
      <c r="AM50" s="1940"/>
      <c r="AN50" s="1940"/>
      <c r="AO50" s="1940"/>
      <c r="AP50" s="1940"/>
      <c r="AQ50" s="1941"/>
      <c r="AR50" s="52"/>
      <c r="AS50" s="52"/>
      <c r="AT50" s="52"/>
      <c r="AU50" s="52"/>
      <c r="AV50" s="52"/>
      <c r="AW50" s="52"/>
      <c r="AX50" s="52"/>
      <c r="AY50" s="52"/>
      <c r="AZ50" s="1961"/>
      <c r="BA50" s="1961"/>
      <c r="BB50" s="1961"/>
      <c r="BC50" s="1961"/>
      <c r="BD50" s="1961"/>
      <c r="BE50" s="1961"/>
      <c r="BF50" s="1961"/>
      <c r="BG50" s="1961"/>
      <c r="BH50" s="1961"/>
      <c r="BI50" s="1961"/>
      <c r="BJ50" s="1961"/>
      <c r="BK50" s="1961" t="s">
        <v>373</v>
      </c>
      <c r="BL50" s="1963"/>
      <c r="BM50" s="1963"/>
      <c r="BN50" s="1963"/>
      <c r="BO50" s="1963"/>
      <c r="BP50" s="1963"/>
      <c r="BQ50" s="1963"/>
      <c r="BR50" s="1963"/>
      <c r="BS50" s="1963"/>
      <c r="BT50" s="52"/>
      <c r="BU50" s="52"/>
      <c r="BV50" s="52"/>
      <c r="BW50" s="52"/>
      <c r="BX50" s="52"/>
      <c r="BY50" s="52"/>
      <c r="BZ50" s="1961"/>
      <c r="CA50" s="1961"/>
      <c r="CB50" s="1961"/>
      <c r="CC50" s="1961"/>
      <c r="CD50" s="1961"/>
      <c r="CE50" s="1961"/>
      <c r="CF50" s="1961"/>
      <c r="CG50" s="52"/>
      <c r="CH50" s="52"/>
      <c r="CI50" s="52"/>
      <c r="CJ50" s="52"/>
      <c r="CK50" s="52"/>
      <c r="CL50" s="52"/>
      <c r="CM50" s="52"/>
      <c r="CN50" s="52"/>
      <c r="CO50" s="52"/>
      <c r="CP50" s="1961"/>
      <c r="CQ50" s="1961"/>
      <c r="CR50" s="1961"/>
      <c r="CS50" s="1961"/>
      <c r="CT50" s="1961"/>
      <c r="CU50" s="1961"/>
      <c r="CV50" s="1961"/>
      <c r="CW50" s="1961"/>
      <c r="CX50" s="1961"/>
      <c r="CY50" s="1961"/>
      <c r="CZ50" s="1961"/>
      <c r="DA50" s="1961"/>
      <c r="DB50" s="1961"/>
      <c r="DC50" s="1961"/>
      <c r="DD50" s="1961"/>
      <c r="DE50" s="52"/>
      <c r="DF50" s="52"/>
      <c r="DG50" s="52"/>
      <c r="DH50" s="52"/>
      <c r="DI50" s="52"/>
      <c r="DJ50" s="52"/>
      <c r="DK50" s="65"/>
      <c r="DL50" s="47"/>
      <c r="DM50" s="47"/>
      <c r="DN50" s="47"/>
      <c r="DO50" s="47"/>
      <c r="DP50" s="47"/>
      <c r="DR50" s="58"/>
      <c r="DS50" s="58"/>
      <c r="DT50" s="58"/>
      <c r="DU50" s="59"/>
    </row>
  </sheetData>
  <sheetProtection sheet="1" selectLockedCells="1"/>
  <mergeCells count="340">
    <mergeCell ref="U6:DK6"/>
    <mergeCell ref="CG7:DO7"/>
    <mergeCell ref="K8:AN8"/>
    <mergeCell ref="BD9:BL9"/>
    <mergeCell ref="BM9:BV9"/>
    <mergeCell ref="BZ9:DG9"/>
    <mergeCell ref="DH9:DK9"/>
    <mergeCell ref="F1:AO1"/>
    <mergeCell ref="DB2:DE2"/>
    <mergeCell ref="DF2:DI2"/>
    <mergeCell ref="DJ2:DM2"/>
    <mergeCell ref="AL3:CT3"/>
    <mergeCell ref="AL4:CT4"/>
    <mergeCell ref="BM10:BV10"/>
    <mergeCell ref="BZ10:DL10"/>
    <mergeCell ref="AV12:BO12"/>
    <mergeCell ref="CF12:CX12"/>
    <mergeCell ref="H13:K13"/>
    <mergeCell ref="L13:O13"/>
    <mergeCell ref="P13:S13"/>
    <mergeCell ref="T13:W13"/>
    <mergeCell ref="X13:AA13"/>
    <mergeCell ref="AB13:AE13"/>
    <mergeCell ref="CZ13:DC13"/>
    <mergeCell ref="DD13:DG13"/>
    <mergeCell ref="DH13:DK13"/>
    <mergeCell ref="DP13:DS13"/>
    <mergeCell ref="A15:F15"/>
    <mergeCell ref="B16:E16"/>
    <mergeCell ref="H16:AI16"/>
    <mergeCell ref="AJ16:AM16"/>
    <mergeCell ref="AN16:AQ16"/>
    <mergeCell ref="AR16:AU16"/>
    <mergeCell ref="BP13:BS13"/>
    <mergeCell ref="CB13:CE13"/>
    <mergeCell ref="CF13:CI13"/>
    <mergeCell ref="CN13:CQ13"/>
    <mergeCell ref="CR13:CU13"/>
    <mergeCell ref="CV13:CY13"/>
    <mergeCell ref="AR13:AU13"/>
    <mergeCell ref="AV13:AY13"/>
    <mergeCell ref="AZ13:BC13"/>
    <mergeCell ref="BD13:BG13"/>
    <mergeCell ref="BH13:BK13"/>
    <mergeCell ref="BL13:BO13"/>
    <mergeCell ref="BT16:BW16"/>
    <mergeCell ref="BX16:CA16"/>
    <mergeCell ref="BH16:BK16"/>
    <mergeCell ref="BL16:BO16"/>
    <mergeCell ref="BP16:BS16"/>
    <mergeCell ref="H17:L18"/>
    <mergeCell ref="M17:AI17"/>
    <mergeCell ref="AJ17:AM17"/>
    <mergeCell ref="AN17:AQ17"/>
    <mergeCell ref="AR17:AU17"/>
    <mergeCell ref="AV17:AY17"/>
    <mergeCell ref="AZ17:BC17"/>
    <mergeCell ref="BD17:BG17"/>
    <mergeCell ref="AV16:AY16"/>
    <mergeCell ref="AZ16:BC16"/>
    <mergeCell ref="BD16:BG16"/>
    <mergeCell ref="DD17:DG17"/>
    <mergeCell ref="DH17:DK17"/>
    <mergeCell ref="M18:AI18"/>
    <mergeCell ref="AJ18:AM18"/>
    <mergeCell ref="AN18:AQ18"/>
    <mergeCell ref="AR18:AU18"/>
    <mergeCell ref="AV18:AY18"/>
    <mergeCell ref="AZ18:BC18"/>
    <mergeCell ref="BD18:BG18"/>
    <mergeCell ref="BH18:BK18"/>
    <mergeCell ref="CF17:CI17"/>
    <mergeCell ref="CJ17:CM17"/>
    <mergeCell ref="CN17:CQ17"/>
    <mergeCell ref="CR17:CU17"/>
    <mergeCell ref="CV17:CY17"/>
    <mergeCell ref="CZ17:DC17"/>
    <mergeCell ref="BH17:BK17"/>
    <mergeCell ref="BL17:BO17"/>
    <mergeCell ref="BP17:BS17"/>
    <mergeCell ref="BT17:BW17"/>
    <mergeCell ref="BX17:CA17"/>
    <mergeCell ref="CB17:CE17"/>
    <mergeCell ref="B23:E23"/>
    <mergeCell ref="H23:AI23"/>
    <mergeCell ref="AJ23:AM23"/>
    <mergeCell ref="AN23:AQ23"/>
    <mergeCell ref="AR23:AU23"/>
    <mergeCell ref="AV23:AY23"/>
    <mergeCell ref="DH18:DK18"/>
    <mergeCell ref="O20:T21"/>
    <mergeCell ref="U20:AI20"/>
    <mergeCell ref="AJ20:DK20"/>
    <mergeCell ref="U21:AI21"/>
    <mergeCell ref="AJ21:DK21"/>
    <mergeCell ref="CJ18:CM18"/>
    <mergeCell ref="CN18:CQ18"/>
    <mergeCell ref="CR18:CU18"/>
    <mergeCell ref="CV18:CY18"/>
    <mergeCell ref="CZ18:DC18"/>
    <mergeCell ref="DD18:DG18"/>
    <mergeCell ref="BL18:BO18"/>
    <mergeCell ref="BP18:BS18"/>
    <mergeCell ref="BT18:BW18"/>
    <mergeCell ref="BX18:CA18"/>
    <mergeCell ref="CB18:CE18"/>
    <mergeCell ref="CF18:CI18"/>
    <mergeCell ref="BX23:CA23"/>
    <mergeCell ref="H24:L28"/>
    <mergeCell ref="M24:AI24"/>
    <mergeCell ref="AJ24:AM24"/>
    <mergeCell ref="AN24:AQ24"/>
    <mergeCell ref="AR24:AU24"/>
    <mergeCell ref="AV24:AY24"/>
    <mergeCell ref="AZ24:BC24"/>
    <mergeCell ref="BD24:BG24"/>
    <mergeCell ref="BH24:BK24"/>
    <mergeCell ref="AZ23:BC23"/>
    <mergeCell ref="BD23:BG23"/>
    <mergeCell ref="BH23:BK23"/>
    <mergeCell ref="BL23:BO23"/>
    <mergeCell ref="BP23:BS23"/>
    <mergeCell ref="BT23:BW23"/>
    <mergeCell ref="BX26:CA26"/>
    <mergeCell ref="M26:AI27"/>
    <mergeCell ref="AJ26:AM26"/>
    <mergeCell ref="AN26:AQ26"/>
    <mergeCell ref="AR26:AU26"/>
    <mergeCell ref="AV26:AY26"/>
    <mergeCell ref="AZ26:BC26"/>
    <mergeCell ref="BL24:BO24"/>
    <mergeCell ref="M25:AI25"/>
    <mergeCell ref="AJ25:AM25"/>
    <mergeCell ref="AN25:AQ25"/>
    <mergeCell ref="AR25:AU25"/>
    <mergeCell ref="AV25:AY25"/>
    <mergeCell ref="AZ25:BC25"/>
    <mergeCell ref="BX27:CA27"/>
    <mergeCell ref="CB27:CE27"/>
    <mergeCell ref="CF27:CI27"/>
    <mergeCell ref="CZ26:DC26"/>
    <mergeCell ref="DD26:DG26"/>
    <mergeCell ref="DH26:DK26"/>
    <mergeCell ref="AJ27:AM27"/>
    <mergeCell ref="AN27:AQ27"/>
    <mergeCell ref="AR27:AU27"/>
    <mergeCell ref="AV27:AY27"/>
    <mergeCell ref="AZ27:BC27"/>
    <mergeCell ref="BD27:BG27"/>
    <mergeCell ref="BH27:BK27"/>
    <mergeCell ref="CB26:CE26"/>
    <mergeCell ref="CF26:CI26"/>
    <mergeCell ref="CJ26:CM26"/>
    <mergeCell ref="CN26:CQ26"/>
    <mergeCell ref="CR26:CU26"/>
    <mergeCell ref="CV26:CY26"/>
    <mergeCell ref="BD26:BG26"/>
    <mergeCell ref="BH26:BK26"/>
    <mergeCell ref="BL26:BO26"/>
    <mergeCell ref="BP26:BS26"/>
    <mergeCell ref="BT26:BW26"/>
    <mergeCell ref="CB28:CE28"/>
    <mergeCell ref="CF28:CI28"/>
    <mergeCell ref="P30:Y30"/>
    <mergeCell ref="Z30:AI30"/>
    <mergeCell ref="AJ30:DK30"/>
    <mergeCell ref="DH27:DK27"/>
    <mergeCell ref="M28:AI28"/>
    <mergeCell ref="AJ28:AM28"/>
    <mergeCell ref="AN28:AQ28"/>
    <mergeCell ref="AR28:AU28"/>
    <mergeCell ref="AV28:AY28"/>
    <mergeCell ref="AZ28:BC28"/>
    <mergeCell ref="BD28:BG28"/>
    <mergeCell ref="BH28:BK28"/>
    <mergeCell ref="BL28:BO28"/>
    <mergeCell ref="CJ27:CM27"/>
    <mergeCell ref="CN27:CQ27"/>
    <mergeCell ref="CR27:CU27"/>
    <mergeCell ref="CV27:CY27"/>
    <mergeCell ref="CZ27:DC27"/>
    <mergeCell ref="DD27:DG27"/>
    <mergeCell ref="BL27:BO27"/>
    <mergeCell ref="BP27:BS27"/>
    <mergeCell ref="BT27:BW27"/>
    <mergeCell ref="B33:E33"/>
    <mergeCell ref="H33:AI33"/>
    <mergeCell ref="AJ33:AM33"/>
    <mergeCell ref="AN33:AQ33"/>
    <mergeCell ref="AR33:AU33"/>
    <mergeCell ref="AV33:AY33"/>
    <mergeCell ref="BP28:BS28"/>
    <mergeCell ref="BT28:BW28"/>
    <mergeCell ref="BX28:CA28"/>
    <mergeCell ref="AV35:AY35"/>
    <mergeCell ref="AZ35:BC35"/>
    <mergeCell ref="BD35:BG35"/>
    <mergeCell ref="BH35:BK35"/>
    <mergeCell ref="BX33:CA33"/>
    <mergeCell ref="H34:L36"/>
    <mergeCell ref="M34:AI34"/>
    <mergeCell ref="AJ34:AM34"/>
    <mergeCell ref="AN34:AQ34"/>
    <mergeCell ref="AR34:AU34"/>
    <mergeCell ref="AV34:AY34"/>
    <mergeCell ref="AZ34:BC34"/>
    <mergeCell ref="M35:AI36"/>
    <mergeCell ref="AJ35:AM35"/>
    <mergeCell ref="AZ33:BC33"/>
    <mergeCell ref="BD33:BG33"/>
    <mergeCell ref="BH33:BK33"/>
    <mergeCell ref="BL33:BO33"/>
    <mergeCell ref="BP33:BS33"/>
    <mergeCell ref="BT33:BW33"/>
    <mergeCell ref="DH35:DK35"/>
    <mergeCell ref="AJ36:AM36"/>
    <mergeCell ref="AN36:AQ36"/>
    <mergeCell ref="AR36:AU36"/>
    <mergeCell ref="AV36:AY36"/>
    <mergeCell ref="AZ36:BC36"/>
    <mergeCell ref="BD36:BG36"/>
    <mergeCell ref="BH36:BK36"/>
    <mergeCell ref="BL36:BO36"/>
    <mergeCell ref="BP36:BS36"/>
    <mergeCell ref="CJ35:CM35"/>
    <mergeCell ref="CN35:CQ35"/>
    <mergeCell ref="CR35:CU35"/>
    <mergeCell ref="CV35:CY35"/>
    <mergeCell ref="CZ35:DC35"/>
    <mergeCell ref="DD35:DG35"/>
    <mergeCell ref="BL35:BO35"/>
    <mergeCell ref="BP35:BS35"/>
    <mergeCell ref="BT35:BW35"/>
    <mergeCell ref="BX35:CA35"/>
    <mergeCell ref="CB35:CE35"/>
    <mergeCell ref="CF35:CI35"/>
    <mergeCell ref="AN35:AQ35"/>
    <mergeCell ref="AR35:AU35"/>
    <mergeCell ref="CR36:CU36"/>
    <mergeCell ref="CV36:CY36"/>
    <mergeCell ref="CZ36:DC36"/>
    <mergeCell ref="DD36:DG36"/>
    <mergeCell ref="DH36:DK36"/>
    <mergeCell ref="P38:Y38"/>
    <mergeCell ref="Z38:AI38"/>
    <mergeCell ref="AJ38:DK38"/>
    <mergeCell ref="BT36:BW36"/>
    <mergeCell ref="BX36:CA36"/>
    <mergeCell ref="CB36:CE36"/>
    <mergeCell ref="CF36:CI36"/>
    <mergeCell ref="CJ36:CM36"/>
    <mergeCell ref="CN36:CQ36"/>
    <mergeCell ref="H40:BK40"/>
    <mergeCell ref="B41:E41"/>
    <mergeCell ref="H41:AI41"/>
    <mergeCell ref="AJ41:AM41"/>
    <mergeCell ref="AN41:AQ41"/>
    <mergeCell ref="AR41:AU41"/>
    <mergeCell ref="AV41:AY41"/>
    <mergeCell ref="AZ41:BC41"/>
    <mergeCell ref="BD41:BG41"/>
    <mergeCell ref="BH41:BK41"/>
    <mergeCell ref="BL41:BO41"/>
    <mergeCell ref="BP41:BS41"/>
    <mergeCell ref="BT41:BW41"/>
    <mergeCell ref="BX41:CA41"/>
    <mergeCell ref="H42:L44"/>
    <mergeCell ref="M42:AI43"/>
    <mergeCell ref="AJ42:AM42"/>
    <mergeCell ref="AN42:AQ42"/>
    <mergeCell ref="AR42:AU42"/>
    <mergeCell ref="AV42:AY42"/>
    <mergeCell ref="M44:AI44"/>
    <mergeCell ref="AJ44:AM44"/>
    <mergeCell ref="AN44:AQ44"/>
    <mergeCell ref="AR44:AU44"/>
    <mergeCell ref="AV44:AY44"/>
    <mergeCell ref="AZ44:BC44"/>
    <mergeCell ref="BD44:BG44"/>
    <mergeCell ref="BH44:BK44"/>
    <mergeCell ref="CV42:CY42"/>
    <mergeCell ref="CZ42:DC42"/>
    <mergeCell ref="DD42:DG42"/>
    <mergeCell ref="DH42:DK42"/>
    <mergeCell ref="AJ43:AM43"/>
    <mergeCell ref="AN43:AQ43"/>
    <mergeCell ref="AR43:AU43"/>
    <mergeCell ref="AV43:AY43"/>
    <mergeCell ref="AZ43:BC43"/>
    <mergeCell ref="BD43:BG43"/>
    <mergeCell ref="BX42:CA42"/>
    <mergeCell ref="CB42:CE42"/>
    <mergeCell ref="CF42:CI42"/>
    <mergeCell ref="CJ42:CM42"/>
    <mergeCell ref="CN42:CQ42"/>
    <mergeCell ref="CR42:CU42"/>
    <mergeCell ref="AZ42:BC42"/>
    <mergeCell ref="BD42:BG42"/>
    <mergeCell ref="BH42:BK42"/>
    <mergeCell ref="BL42:BO42"/>
    <mergeCell ref="BP42:BS42"/>
    <mergeCell ref="BT42:BW42"/>
    <mergeCell ref="DD43:DG43"/>
    <mergeCell ref="DH43:DK43"/>
    <mergeCell ref="CF43:CI43"/>
    <mergeCell ref="CJ43:CM43"/>
    <mergeCell ref="CN43:CQ43"/>
    <mergeCell ref="CR43:CU43"/>
    <mergeCell ref="CV43:CY43"/>
    <mergeCell ref="CZ43:DC43"/>
    <mergeCell ref="BH43:BK43"/>
    <mergeCell ref="BL43:BO43"/>
    <mergeCell ref="BP43:BS43"/>
    <mergeCell ref="BT43:BW43"/>
    <mergeCell ref="BX43:CA43"/>
    <mergeCell ref="CB43:CE43"/>
    <mergeCell ref="P47:T50"/>
    <mergeCell ref="U47:AQ48"/>
    <mergeCell ref="AR47:DK48"/>
    <mergeCell ref="U49:AQ50"/>
    <mergeCell ref="AZ49:BS49"/>
    <mergeCell ref="BL44:BO44"/>
    <mergeCell ref="BP44:BS44"/>
    <mergeCell ref="BT44:BW44"/>
    <mergeCell ref="P46:AQ46"/>
    <mergeCell ref="AR46:AU46"/>
    <mergeCell ref="AV46:AY46"/>
    <mergeCell ref="AZ46:BC46"/>
    <mergeCell ref="BD46:BG46"/>
    <mergeCell ref="BH46:BK46"/>
    <mergeCell ref="BL46:BO46"/>
    <mergeCell ref="BZ49:CF50"/>
    <mergeCell ref="CP49:DD50"/>
    <mergeCell ref="AZ50:BJ50"/>
    <mergeCell ref="BK50:BS50"/>
    <mergeCell ref="BP46:BS46"/>
    <mergeCell ref="BT46:BW46"/>
    <mergeCell ref="BX46:CA46"/>
    <mergeCell ref="CB46:CE46"/>
    <mergeCell ref="CF46:CI46"/>
  </mergeCells>
  <phoneticPr fontId="8"/>
  <pageMargins left="0.74803149606299213" right="0.47244094488188981" top="1.1023622047244095" bottom="0.70866141732283472" header="0.51181102362204722" footer="0.51181102362204722"/>
  <pageSetup paperSize="9" scale="98" orientation="portrait" blackAndWhite="1" horizontalDpi="300"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4079-AFA3-4D15-AFE6-F4701EA3E344}">
  <dimension ref="A1:CH54"/>
  <sheetViews>
    <sheetView view="pageBreakPreview" topLeftCell="A7" zoomScaleNormal="100" zoomScaleSheetLayoutView="100" workbookViewId="0">
      <selection activeCell="L45" sqref="L45:BL46"/>
    </sheetView>
  </sheetViews>
  <sheetFormatPr defaultColWidth="2.5" defaultRowHeight="13.5" customHeight="1"/>
  <cols>
    <col min="1" max="65" width="2.5" style="337"/>
    <col min="66" max="66" width="2.5" style="337" customWidth="1"/>
    <col min="67" max="67" width="18.875" style="337" hidden="1" customWidth="1"/>
    <col min="68" max="16384" width="2.5" style="337"/>
  </cols>
  <sheetData>
    <row r="1" spans="1:86" ht="13.5" customHeight="1">
      <c r="B1" s="338"/>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L1" s="340"/>
      <c r="BM1" s="340"/>
      <c r="BN1" s="340"/>
      <c r="BO1" s="340"/>
      <c r="BP1" s="340"/>
      <c r="BQ1" s="340"/>
      <c r="BR1" s="340"/>
      <c r="BS1" s="340"/>
      <c r="BT1" s="340"/>
      <c r="BU1" s="340"/>
      <c r="BV1" s="340"/>
      <c r="BW1" s="340"/>
      <c r="BX1" s="340"/>
      <c r="BY1" s="340"/>
      <c r="BZ1" s="340"/>
      <c r="CA1" s="340"/>
      <c r="CB1" s="340"/>
      <c r="CC1" s="340"/>
      <c r="CD1" s="340"/>
      <c r="CE1" s="340"/>
      <c r="CF1" s="340"/>
      <c r="CG1" s="340"/>
      <c r="CH1" s="340"/>
    </row>
    <row r="2" spans="1:86" ht="13.5" customHeight="1">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L2" s="340"/>
      <c r="BM2" s="340"/>
      <c r="BN2" s="340"/>
      <c r="BO2" s="340"/>
      <c r="BP2" s="340"/>
      <c r="BQ2" s="340"/>
      <c r="BR2" s="340"/>
      <c r="BS2" s="340"/>
      <c r="BT2" s="340"/>
      <c r="BU2" s="340"/>
      <c r="BV2" s="340"/>
      <c r="BW2" s="340"/>
      <c r="BX2" s="340"/>
      <c r="BY2" s="340"/>
      <c r="BZ2" s="340"/>
      <c r="CA2" s="340"/>
      <c r="CB2" s="340"/>
      <c r="CC2" s="340"/>
      <c r="CD2" s="340"/>
      <c r="CE2" s="340"/>
      <c r="CF2" s="340"/>
      <c r="CG2" s="340"/>
      <c r="CH2" s="340"/>
    </row>
    <row r="3" spans="1:86" ht="13.5" customHeight="1">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M3" s="341"/>
      <c r="BN3" s="341"/>
    </row>
    <row r="4" spans="1:86" ht="13.5" customHeight="1">
      <c r="A4" s="2034" t="s">
        <v>963</v>
      </c>
      <c r="B4" s="2034"/>
      <c r="C4" s="2034"/>
      <c r="D4" s="2034"/>
      <c r="E4" s="2034"/>
      <c r="F4" s="2034"/>
      <c r="G4" s="2034"/>
      <c r="H4" s="2034"/>
      <c r="I4" s="2034"/>
      <c r="J4" s="2034"/>
      <c r="K4" s="2034"/>
      <c r="L4" s="2034"/>
      <c r="M4" s="2034"/>
      <c r="N4" s="2034"/>
      <c r="O4" s="2034"/>
      <c r="P4" s="2034"/>
      <c r="Q4" s="2034"/>
      <c r="R4" s="2034"/>
      <c r="S4" s="2034"/>
      <c r="T4" s="2034"/>
      <c r="U4" s="2034"/>
      <c r="V4" s="2034"/>
      <c r="W4" s="2034"/>
      <c r="X4" s="2034"/>
      <c r="Y4" s="2034"/>
      <c r="Z4" s="2034"/>
      <c r="AA4" s="2034"/>
      <c r="AB4" s="2034"/>
      <c r="AC4" s="2034"/>
      <c r="AD4" s="2034"/>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4"/>
      <c r="BC4" s="2034"/>
      <c r="BD4" s="2034"/>
      <c r="BE4" s="2034"/>
      <c r="BF4" s="2034"/>
      <c r="BG4" s="2034"/>
      <c r="BH4" s="2034"/>
      <c r="BI4" s="2034"/>
      <c r="BJ4" s="2034"/>
      <c r="BK4" s="2034"/>
      <c r="BL4" s="2034"/>
      <c r="BM4" s="2034"/>
      <c r="BN4" s="342"/>
      <c r="BO4" s="342"/>
      <c r="BP4" s="342"/>
      <c r="BQ4" s="342"/>
      <c r="BR4" s="342"/>
      <c r="BS4" s="342"/>
      <c r="BT4" s="342"/>
      <c r="BU4" s="342"/>
      <c r="BV4" s="342"/>
      <c r="BW4" s="342"/>
      <c r="BX4" s="342"/>
      <c r="BY4" s="342"/>
      <c r="BZ4" s="342"/>
      <c r="CA4" s="342"/>
      <c r="CB4" s="342"/>
      <c r="CC4" s="342"/>
      <c r="CD4" s="342"/>
      <c r="CE4" s="342"/>
      <c r="CF4" s="342"/>
      <c r="CG4" s="342"/>
      <c r="CH4" s="342"/>
    </row>
    <row r="5" spans="1:86" ht="13.5" customHeight="1">
      <c r="A5" s="2034"/>
      <c r="B5" s="2034"/>
      <c r="C5" s="2034"/>
      <c r="D5" s="2034"/>
      <c r="E5" s="2034"/>
      <c r="F5" s="2034"/>
      <c r="G5" s="2034"/>
      <c r="H5" s="2034"/>
      <c r="I5" s="2034"/>
      <c r="J5" s="2034"/>
      <c r="K5" s="2034"/>
      <c r="L5" s="2034"/>
      <c r="M5" s="2034"/>
      <c r="N5" s="2034"/>
      <c r="O5" s="2034"/>
      <c r="P5" s="2034"/>
      <c r="Q5" s="2034"/>
      <c r="R5" s="2034"/>
      <c r="S5" s="2034"/>
      <c r="T5" s="2034"/>
      <c r="U5" s="2034"/>
      <c r="V5" s="2034"/>
      <c r="W5" s="2034"/>
      <c r="X5" s="2034"/>
      <c r="Y5" s="2034"/>
      <c r="Z5" s="2034"/>
      <c r="AA5" s="2034"/>
      <c r="AB5" s="2034"/>
      <c r="AC5" s="2034"/>
      <c r="AD5" s="2034"/>
      <c r="AE5" s="2034"/>
      <c r="AF5" s="2034"/>
      <c r="AG5" s="2034"/>
      <c r="AH5" s="2034"/>
      <c r="AI5" s="2034"/>
      <c r="AJ5" s="2034"/>
      <c r="AK5" s="2034"/>
      <c r="AL5" s="2034"/>
      <c r="AM5" s="2034"/>
      <c r="AN5" s="2034"/>
      <c r="AO5" s="2034"/>
      <c r="AP5" s="2034"/>
      <c r="AQ5" s="2034"/>
      <c r="AR5" s="2034"/>
      <c r="AS5" s="2034"/>
      <c r="AT5" s="2034"/>
      <c r="AU5" s="2034"/>
      <c r="AV5" s="2034"/>
      <c r="AW5" s="2034"/>
      <c r="AX5" s="2034"/>
      <c r="AY5" s="2034"/>
      <c r="AZ5" s="2034"/>
      <c r="BA5" s="2034"/>
      <c r="BB5" s="2034"/>
      <c r="BC5" s="2034"/>
      <c r="BD5" s="2034"/>
      <c r="BE5" s="2034"/>
      <c r="BF5" s="2034"/>
      <c r="BG5" s="2034"/>
      <c r="BH5" s="2034"/>
      <c r="BI5" s="2034"/>
      <c r="BJ5" s="2034"/>
      <c r="BK5" s="2034"/>
      <c r="BL5" s="2034"/>
      <c r="BM5" s="2034"/>
      <c r="BN5" s="342"/>
      <c r="BO5" s="342"/>
      <c r="BP5" s="342"/>
      <c r="BQ5" s="342"/>
      <c r="BR5" s="342"/>
      <c r="BS5" s="342"/>
      <c r="BT5" s="342"/>
      <c r="BU5" s="342"/>
      <c r="BV5" s="342"/>
      <c r="BW5" s="342"/>
      <c r="BX5" s="342"/>
      <c r="BY5" s="342"/>
      <c r="BZ5" s="342"/>
      <c r="CA5" s="342"/>
      <c r="CB5" s="342"/>
      <c r="CC5" s="342"/>
      <c r="CD5" s="342"/>
      <c r="CE5" s="342"/>
      <c r="CF5" s="342"/>
      <c r="CG5" s="342"/>
      <c r="CH5" s="342"/>
    </row>
    <row r="6" spans="1:86" ht="13.5" customHeight="1">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row>
    <row r="7" spans="1:86" ht="13.5" customHeight="1">
      <c r="B7" s="2035" t="s">
        <v>964</v>
      </c>
      <c r="C7" s="2035"/>
      <c r="D7" s="2035"/>
      <c r="E7" s="2035"/>
      <c r="F7" s="2035"/>
      <c r="G7" s="2035"/>
      <c r="H7" s="2035"/>
      <c r="I7" s="2035"/>
      <c r="J7" s="2035"/>
      <c r="K7" s="2035"/>
      <c r="L7" s="2035"/>
      <c r="M7" s="2036" t="s">
        <v>965</v>
      </c>
      <c r="N7" s="2036"/>
      <c r="O7" s="2036"/>
      <c r="P7" s="2036"/>
      <c r="Q7" s="2036"/>
      <c r="R7" s="2036"/>
      <c r="S7" s="2036"/>
      <c r="T7" s="2036"/>
      <c r="U7" s="2036"/>
      <c r="V7" s="2036"/>
      <c r="W7" s="2036"/>
      <c r="X7" s="2036"/>
      <c r="Y7" s="2037" t="s">
        <v>966</v>
      </c>
      <c r="Z7" s="2037"/>
      <c r="AA7" s="2037"/>
      <c r="AB7" s="2037"/>
      <c r="AC7" s="2037"/>
      <c r="AD7" s="2037"/>
      <c r="AE7" s="2037"/>
      <c r="AF7" s="2037"/>
      <c r="AG7" s="2037"/>
      <c r="AH7" s="2037"/>
      <c r="AI7" s="2037"/>
      <c r="AJ7" s="2037"/>
      <c r="AK7" s="2037"/>
      <c r="AL7" s="2037"/>
      <c r="AM7" s="2037"/>
      <c r="AN7" s="2038" t="s">
        <v>967</v>
      </c>
      <c r="AO7" s="2038"/>
      <c r="AP7" s="2038"/>
      <c r="AQ7" s="2038"/>
      <c r="AR7" s="2038"/>
      <c r="AS7" s="2039" t="s">
        <v>968</v>
      </c>
      <c r="AT7" s="2040"/>
      <c r="AU7" s="2040"/>
      <c r="AV7" s="2040"/>
      <c r="AW7" s="2040"/>
      <c r="AX7" s="2040"/>
      <c r="AY7" s="2040"/>
      <c r="AZ7" s="2040"/>
      <c r="BA7" s="2040"/>
      <c r="BB7" s="2041"/>
      <c r="BC7" s="2048" t="s">
        <v>969</v>
      </c>
      <c r="BD7" s="2048"/>
      <c r="BE7" s="2048"/>
      <c r="BF7" s="2048"/>
      <c r="BG7" s="2048"/>
      <c r="BH7" s="2048"/>
      <c r="BI7" s="2048"/>
      <c r="BJ7" s="2048"/>
      <c r="BK7" s="2048"/>
      <c r="BL7" s="2048"/>
      <c r="BM7" s="344"/>
    </row>
    <row r="8" spans="1:86" ht="13.5" customHeight="1">
      <c r="B8" s="2035"/>
      <c r="C8" s="2035"/>
      <c r="D8" s="2035"/>
      <c r="E8" s="2035"/>
      <c r="F8" s="2035"/>
      <c r="G8" s="2035"/>
      <c r="H8" s="2035"/>
      <c r="I8" s="2035"/>
      <c r="J8" s="2035"/>
      <c r="K8" s="2035"/>
      <c r="L8" s="2035"/>
      <c r="M8" s="2036"/>
      <c r="N8" s="2036"/>
      <c r="O8" s="2036"/>
      <c r="P8" s="2036"/>
      <c r="Q8" s="2036"/>
      <c r="R8" s="2036"/>
      <c r="S8" s="2036"/>
      <c r="T8" s="2036"/>
      <c r="U8" s="2036"/>
      <c r="V8" s="2036"/>
      <c r="W8" s="2036"/>
      <c r="X8" s="2036"/>
      <c r="Y8" s="2037"/>
      <c r="Z8" s="2037"/>
      <c r="AA8" s="2037"/>
      <c r="AB8" s="2037"/>
      <c r="AC8" s="2037"/>
      <c r="AD8" s="2037"/>
      <c r="AE8" s="2037"/>
      <c r="AF8" s="2037"/>
      <c r="AG8" s="2037"/>
      <c r="AH8" s="2037"/>
      <c r="AI8" s="2037"/>
      <c r="AJ8" s="2037"/>
      <c r="AK8" s="2037"/>
      <c r="AL8" s="2037"/>
      <c r="AM8" s="2037"/>
      <c r="AN8" s="2038"/>
      <c r="AO8" s="2038"/>
      <c r="AP8" s="2038"/>
      <c r="AQ8" s="2038"/>
      <c r="AR8" s="2038"/>
      <c r="AS8" s="2042"/>
      <c r="AT8" s="2043"/>
      <c r="AU8" s="2043"/>
      <c r="AV8" s="2043"/>
      <c r="AW8" s="2043"/>
      <c r="AX8" s="2043"/>
      <c r="AY8" s="2043"/>
      <c r="AZ8" s="2043"/>
      <c r="BA8" s="2043"/>
      <c r="BB8" s="2044"/>
      <c r="BC8" s="2048"/>
      <c r="BD8" s="2048"/>
      <c r="BE8" s="2048"/>
      <c r="BF8" s="2048"/>
      <c r="BG8" s="2048"/>
      <c r="BH8" s="2048"/>
      <c r="BI8" s="2048"/>
      <c r="BJ8" s="2048"/>
      <c r="BK8" s="2048"/>
      <c r="BL8" s="2048"/>
      <c r="BM8" s="344"/>
    </row>
    <row r="9" spans="1:86" ht="13.5" customHeight="1">
      <c r="B9" s="2035"/>
      <c r="C9" s="2035"/>
      <c r="D9" s="2035"/>
      <c r="E9" s="2035"/>
      <c r="F9" s="2035"/>
      <c r="G9" s="2035"/>
      <c r="H9" s="2035"/>
      <c r="I9" s="2035"/>
      <c r="J9" s="2035"/>
      <c r="K9" s="2035"/>
      <c r="L9" s="2035"/>
      <c r="M9" s="2036"/>
      <c r="N9" s="2036"/>
      <c r="O9" s="2036"/>
      <c r="P9" s="2036"/>
      <c r="Q9" s="2036"/>
      <c r="R9" s="2036"/>
      <c r="S9" s="2036"/>
      <c r="T9" s="2036"/>
      <c r="U9" s="2036"/>
      <c r="V9" s="2036"/>
      <c r="W9" s="2036"/>
      <c r="X9" s="2036"/>
      <c r="Y9" s="2037"/>
      <c r="Z9" s="2037"/>
      <c r="AA9" s="2037"/>
      <c r="AB9" s="2037"/>
      <c r="AC9" s="2037"/>
      <c r="AD9" s="2037"/>
      <c r="AE9" s="2037"/>
      <c r="AF9" s="2037"/>
      <c r="AG9" s="2037"/>
      <c r="AH9" s="2037"/>
      <c r="AI9" s="2037"/>
      <c r="AJ9" s="2037"/>
      <c r="AK9" s="2037"/>
      <c r="AL9" s="2037"/>
      <c r="AM9" s="2037"/>
      <c r="AN9" s="2038"/>
      <c r="AO9" s="2038"/>
      <c r="AP9" s="2038"/>
      <c r="AQ9" s="2038"/>
      <c r="AR9" s="2038"/>
      <c r="AS9" s="2045"/>
      <c r="AT9" s="2046"/>
      <c r="AU9" s="2046"/>
      <c r="AV9" s="2046"/>
      <c r="AW9" s="2046"/>
      <c r="AX9" s="2046"/>
      <c r="AY9" s="2046"/>
      <c r="AZ9" s="2046"/>
      <c r="BA9" s="2046"/>
      <c r="BB9" s="2047"/>
      <c r="BC9" s="2048"/>
      <c r="BD9" s="2048"/>
      <c r="BE9" s="2048"/>
      <c r="BF9" s="2048"/>
      <c r="BG9" s="2048"/>
      <c r="BH9" s="2048"/>
      <c r="BI9" s="2048"/>
      <c r="BJ9" s="2048"/>
      <c r="BK9" s="2048"/>
      <c r="BL9" s="2048"/>
      <c r="BM9" s="344"/>
    </row>
    <row r="10" spans="1:86" ht="13.5" customHeight="1">
      <c r="B10" s="2057"/>
      <c r="C10" s="2058"/>
      <c r="D10" s="2058"/>
      <c r="E10" s="2058"/>
      <c r="F10" s="2058"/>
      <c r="G10" s="2058"/>
      <c r="H10" s="2058"/>
      <c r="I10" s="2058"/>
      <c r="J10" s="2058"/>
      <c r="K10" s="2058"/>
      <c r="L10" s="2058"/>
      <c r="M10" s="2055"/>
      <c r="N10" s="2030"/>
      <c r="O10" s="2030"/>
      <c r="P10" s="2030"/>
      <c r="Q10" s="2030"/>
      <c r="R10" s="2030"/>
      <c r="S10" s="2030"/>
      <c r="T10" s="2030"/>
      <c r="U10" s="2030"/>
      <c r="V10" s="2030"/>
      <c r="W10" s="2030"/>
      <c r="X10" s="2030"/>
      <c r="Y10" s="2057"/>
      <c r="Z10" s="2058"/>
      <c r="AA10" s="2058"/>
      <c r="AB10" s="2058"/>
      <c r="AC10" s="2058"/>
      <c r="AD10" s="2058"/>
      <c r="AE10" s="2058"/>
      <c r="AF10" s="2058"/>
      <c r="AG10" s="2058"/>
      <c r="AH10" s="2058"/>
      <c r="AI10" s="2058"/>
      <c r="AJ10" s="2058"/>
      <c r="AK10" s="2058"/>
      <c r="AL10" s="2058"/>
      <c r="AM10" s="2058"/>
      <c r="AN10" s="2061"/>
      <c r="AO10" s="2061"/>
      <c r="AP10" s="2061"/>
      <c r="AQ10" s="2061"/>
      <c r="AR10" s="2061"/>
      <c r="AS10" s="2051"/>
      <c r="AT10" s="2052"/>
      <c r="AU10" s="2052"/>
      <c r="AV10" s="2032" t="s">
        <v>601</v>
      </c>
      <c r="AW10" s="2030"/>
      <c r="AX10" s="2030"/>
      <c r="AY10" s="2032" t="s">
        <v>883</v>
      </c>
      <c r="AZ10" s="2030"/>
      <c r="BA10" s="2030"/>
      <c r="BB10" s="2049" t="s">
        <v>884</v>
      </c>
      <c r="BC10" s="2051"/>
      <c r="BD10" s="2052"/>
      <c r="BE10" s="2052"/>
      <c r="BF10" s="2032" t="s">
        <v>601</v>
      </c>
      <c r="BG10" s="2030"/>
      <c r="BH10" s="2030"/>
      <c r="BI10" s="2032" t="s">
        <v>883</v>
      </c>
      <c r="BJ10" s="2030"/>
      <c r="BK10" s="2030"/>
      <c r="BL10" s="2049" t="s">
        <v>884</v>
      </c>
      <c r="BM10" s="344"/>
    </row>
    <row r="11" spans="1:86" ht="13.5" customHeight="1">
      <c r="B11" s="2059"/>
      <c r="C11" s="2060"/>
      <c r="D11" s="2060"/>
      <c r="E11" s="2060"/>
      <c r="F11" s="2060"/>
      <c r="G11" s="2060"/>
      <c r="H11" s="2060"/>
      <c r="I11" s="2060"/>
      <c r="J11" s="2060"/>
      <c r="K11" s="2060"/>
      <c r="L11" s="2060"/>
      <c r="M11" s="2056"/>
      <c r="N11" s="2031"/>
      <c r="O11" s="2031"/>
      <c r="P11" s="2031"/>
      <c r="Q11" s="2031"/>
      <c r="R11" s="2031"/>
      <c r="S11" s="2031"/>
      <c r="T11" s="2031"/>
      <c r="U11" s="2031"/>
      <c r="V11" s="2031"/>
      <c r="W11" s="2031"/>
      <c r="X11" s="2031"/>
      <c r="Y11" s="2059"/>
      <c r="Z11" s="2060"/>
      <c r="AA11" s="2060"/>
      <c r="AB11" s="2060"/>
      <c r="AC11" s="2060"/>
      <c r="AD11" s="2060"/>
      <c r="AE11" s="2060"/>
      <c r="AF11" s="2060"/>
      <c r="AG11" s="2060"/>
      <c r="AH11" s="2060"/>
      <c r="AI11" s="2060"/>
      <c r="AJ11" s="2060"/>
      <c r="AK11" s="2060"/>
      <c r="AL11" s="2060"/>
      <c r="AM11" s="2060"/>
      <c r="AN11" s="2061"/>
      <c r="AO11" s="2061"/>
      <c r="AP11" s="2061"/>
      <c r="AQ11" s="2061"/>
      <c r="AR11" s="2061"/>
      <c r="AS11" s="2053"/>
      <c r="AT11" s="2054"/>
      <c r="AU11" s="2054"/>
      <c r="AV11" s="2033"/>
      <c r="AW11" s="2031"/>
      <c r="AX11" s="2031"/>
      <c r="AY11" s="2033"/>
      <c r="AZ11" s="2031"/>
      <c r="BA11" s="2031"/>
      <c r="BB11" s="2050"/>
      <c r="BC11" s="2053"/>
      <c r="BD11" s="2054"/>
      <c r="BE11" s="2054"/>
      <c r="BF11" s="2033"/>
      <c r="BG11" s="2031"/>
      <c r="BH11" s="2031"/>
      <c r="BI11" s="2033"/>
      <c r="BJ11" s="2031"/>
      <c r="BK11" s="2031"/>
      <c r="BL11" s="2050"/>
      <c r="BM11" s="344"/>
    </row>
    <row r="12" spans="1:86" ht="13.5" customHeight="1">
      <c r="B12" s="2057"/>
      <c r="C12" s="2058"/>
      <c r="D12" s="2058"/>
      <c r="E12" s="2058"/>
      <c r="F12" s="2058"/>
      <c r="G12" s="2058"/>
      <c r="H12" s="2058"/>
      <c r="I12" s="2058"/>
      <c r="J12" s="2058"/>
      <c r="K12" s="2058"/>
      <c r="L12" s="2058"/>
      <c r="M12" s="2055"/>
      <c r="N12" s="2030"/>
      <c r="O12" s="2030"/>
      <c r="P12" s="2030"/>
      <c r="Q12" s="2030"/>
      <c r="R12" s="2030"/>
      <c r="S12" s="2030"/>
      <c r="T12" s="2030"/>
      <c r="U12" s="2030"/>
      <c r="V12" s="2030"/>
      <c r="W12" s="2030"/>
      <c r="X12" s="2030"/>
      <c r="Y12" s="2057"/>
      <c r="Z12" s="2058"/>
      <c r="AA12" s="2058"/>
      <c r="AB12" s="2058"/>
      <c r="AC12" s="2058"/>
      <c r="AD12" s="2058"/>
      <c r="AE12" s="2058"/>
      <c r="AF12" s="2058"/>
      <c r="AG12" s="2058"/>
      <c r="AH12" s="2058"/>
      <c r="AI12" s="2058"/>
      <c r="AJ12" s="2058"/>
      <c r="AK12" s="2058"/>
      <c r="AL12" s="2058"/>
      <c r="AM12" s="2058"/>
      <c r="AN12" s="2061"/>
      <c r="AO12" s="2061"/>
      <c r="AP12" s="2061"/>
      <c r="AQ12" s="2061"/>
      <c r="AR12" s="2061"/>
      <c r="AS12" s="2051"/>
      <c r="AT12" s="2052"/>
      <c r="AU12" s="2052"/>
      <c r="AV12" s="2032" t="s">
        <v>601</v>
      </c>
      <c r="AW12" s="2030"/>
      <c r="AX12" s="2030"/>
      <c r="AY12" s="2032" t="s">
        <v>883</v>
      </c>
      <c r="AZ12" s="2030"/>
      <c r="BA12" s="2030"/>
      <c r="BB12" s="2049" t="s">
        <v>884</v>
      </c>
      <c r="BC12" s="2051"/>
      <c r="BD12" s="2052"/>
      <c r="BE12" s="2052"/>
      <c r="BF12" s="2032" t="s">
        <v>601</v>
      </c>
      <c r="BG12" s="2030"/>
      <c r="BH12" s="2030"/>
      <c r="BI12" s="2032" t="s">
        <v>883</v>
      </c>
      <c r="BJ12" s="2030"/>
      <c r="BK12" s="2030"/>
      <c r="BL12" s="2049" t="s">
        <v>884</v>
      </c>
      <c r="BM12" s="344"/>
    </row>
    <row r="13" spans="1:86" ht="13.5" customHeight="1">
      <c r="B13" s="2059"/>
      <c r="C13" s="2060"/>
      <c r="D13" s="2060"/>
      <c r="E13" s="2060"/>
      <c r="F13" s="2060"/>
      <c r="G13" s="2060"/>
      <c r="H13" s="2060"/>
      <c r="I13" s="2060"/>
      <c r="J13" s="2060"/>
      <c r="K13" s="2060"/>
      <c r="L13" s="2060"/>
      <c r="M13" s="2056"/>
      <c r="N13" s="2031"/>
      <c r="O13" s="2031"/>
      <c r="P13" s="2031"/>
      <c r="Q13" s="2031"/>
      <c r="R13" s="2031"/>
      <c r="S13" s="2031"/>
      <c r="T13" s="2031"/>
      <c r="U13" s="2031"/>
      <c r="V13" s="2031"/>
      <c r="W13" s="2031"/>
      <c r="X13" s="2031"/>
      <c r="Y13" s="2059"/>
      <c r="Z13" s="2060"/>
      <c r="AA13" s="2060"/>
      <c r="AB13" s="2060"/>
      <c r="AC13" s="2060"/>
      <c r="AD13" s="2060"/>
      <c r="AE13" s="2060"/>
      <c r="AF13" s="2060"/>
      <c r="AG13" s="2060"/>
      <c r="AH13" s="2060"/>
      <c r="AI13" s="2060"/>
      <c r="AJ13" s="2060"/>
      <c r="AK13" s="2060"/>
      <c r="AL13" s="2060"/>
      <c r="AM13" s="2060"/>
      <c r="AN13" s="2061"/>
      <c r="AO13" s="2061"/>
      <c r="AP13" s="2061"/>
      <c r="AQ13" s="2061"/>
      <c r="AR13" s="2061"/>
      <c r="AS13" s="2053"/>
      <c r="AT13" s="2054"/>
      <c r="AU13" s="2054"/>
      <c r="AV13" s="2033"/>
      <c r="AW13" s="2031"/>
      <c r="AX13" s="2031"/>
      <c r="AY13" s="2033"/>
      <c r="AZ13" s="2031"/>
      <c r="BA13" s="2031"/>
      <c r="BB13" s="2050"/>
      <c r="BC13" s="2053"/>
      <c r="BD13" s="2054"/>
      <c r="BE13" s="2054"/>
      <c r="BF13" s="2033"/>
      <c r="BG13" s="2031"/>
      <c r="BH13" s="2031"/>
      <c r="BI13" s="2033"/>
      <c r="BJ13" s="2031"/>
      <c r="BK13" s="2031"/>
      <c r="BL13" s="2050"/>
      <c r="BM13" s="344"/>
    </row>
    <row r="14" spans="1:86" ht="13.5" customHeight="1">
      <c r="B14" s="2057"/>
      <c r="C14" s="2058"/>
      <c r="D14" s="2058"/>
      <c r="E14" s="2058"/>
      <c r="F14" s="2058"/>
      <c r="G14" s="2058"/>
      <c r="H14" s="2058"/>
      <c r="I14" s="2058"/>
      <c r="J14" s="2058"/>
      <c r="K14" s="2058"/>
      <c r="L14" s="2058"/>
      <c r="M14" s="2055"/>
      <c r="N14" s="2030"/>
      <c r="O14" s="2030"/>
      <c r="P14" s="2030"/>
      <c r="Q14" s="2030"/>
      <c r="R14" s="2030"/>
      <c r="S14" s="2030"/>
      <c r="T14" s="2030"/>
      <c r="U14" s="2030"/>
      <c r="V14" s="2030"/>
      <c r="W14" s="2030"/>
      <c r="X14" s="2030"/>
      <c r="Y14" s="2057"/>
      <c r="Z14" s="2058"/>
      <c r="AA14" s="2058"/>
      <c r="AB14" s="2058"/>
      <c r="AC14" s="2058"/>
      <c r="AD14" s="2058"/>
      <c r="AE14" s="2058"/>
      <c r="AF14" s="2058"/>
      <c r="AG14" s="2058"/>
      <c r="AH14" s="2058"/>
      <c r="AI14" s="2058"/>
      <c r="AJ14" s="2058"/>
      <c r="AK14" s="2058"/>
      <c r="AL14" s="2058"/>
      <c r="AM14" s="2058"/>
      <c r="AN14" s="2061"/>
      <c r="AO14" s="2061"/>
      <c r="AP14" s="2061"/>
      <c r="AQ14" s="2061"/>
      <c r="AR14" s="2061"/>
      <c r="AS14" s="2051"/>
      <c r="AT14" s="2052"/>
      <c r="AU14" s="2052"/>
      <c r="AV14" s="2032" t="s">
        <v>601</v>
      </c>
      <c r="AW14" s="2030"/>
      <c r="AX14" s="2030"/>
      <c r="AY14" s="2032" t="s">
        <v>883</v>
      </c>
      <c r="AZ14" s="2030"/>
      <c r="BA14" s="2030"/>
      <c r="BB14" s="2049" t="s">
        <v>884</v>
      </c>
      <c r="BC14" s="2051"/>
      <c r="BD14" s="2052"/>
      <c r="BE14" s="2052"/>
      <c r="BF14" s="2032" t="s">
        <v>601</v>
      </c>
      <c r="BG14" s="2030"/>
      <c r="BH14" s="2030"/>
      <c r="BI14" s="2032" t="s">
        <v>883</v>
      </c>
      <c r="BJ14" s="2030"/>
      <c r="BK14" s="2030"/>
      <c r="BL14" s="2049" t="s">
        <v>884</v>
      </c>
    </row>
    <row r="15" spans="1:86" ht="13.5" customHeight="1">
      <c r="B15" s="2059"/>
      <c r="C15" s="2060"/>
      <c r="D15" s="2060"/>
      <c r="E15" s="2060"/>
      <c r="F15" s="2060"/>
      <c r="G15" s="2060"/>
      <c r="H15" s="2060"/>
      <c r="I15" s="2060"/>
      <c r="J15" s="2060"/>
      <c r="K15" s="2060"/>
      <c r="L15" s="2060"/>
      <c r="M15" s="2056"/>
      <c r="N15" s="2031"/>
      <c r="O15" s="2031"/>
      <c r="P15" s="2031"/>
      <c r="Q15" s="2031"/>
      <c r="R15" s="2031"/>
      <c r="S15" s="2031"/>
      <c r="T15" s="2031"/>
      <c r="U15" s="2031"/>
      <c r="V15" s="2031"/>
      <c r="W15" s="2031"/>
      <c r="X15" s="2031"/>
      <c r="Y15" s="2059"/>
      <c r="Z15" s="2060"/>
      <c r="AA15" s="2060"/>
      <c r="AB15" s="2060"/>
      <c r="AC15" s="2060"/>
      <c r="AD15" s="2060"/>
      <c r="AE15" s="2060"/>
      <c r="AF15" s="2060"/>
      <c r="AG15" s="2060"/>
      <c r="AH15" s="2060"/>
      <c r="AI15" s="2060"/>
      <c r="AJ15" s="2060"/>
      <c r="AK15" s="2060"/>
      <c r="AL15" s="2060"/>
      <c r="AM15" s="2060"/>
      <c r="AN15" s="2061"/>
      <c r="AO15" s="2061"/>
      <c r="AP15" s="2061"/>
      <c r="AQ15" s="2061"/>
      <c r="AR15" s="2061"/>
      <c r="AS15" s="2053"/>
      <c r="AT15" s="2054"/>
      <c r="AU15" s="2054"/>
      <c r="AV15" s="2033"/>
      <c r="AW15" s="2031"/>
      <c r="AX15" s="2031"/>
      <c r="AY15" s="2033"/>
      <c r="AZ15" s="2031"/>
      <c r="BA15" s="2031"/>
      <c r="BB15" s="2050"/>
      <c r="BC15" s="2053"/>
      <c r="BD15" s="2054"/>
      <c r="BE15" s="2054"/>
      <c r="BF15" s="2033"/>
      <c r="BG15" s="2031"/>
      <c r="BH15" s="2031"/>
      <c r="BI15" s="2033"/>
      <c r="BJ15" s="2031"/>
      <c r="BK15" s="2031"/>
      <c r="BL15" s="2050"/>
    </row>
    <row r="16" spans="1:86" ht="13.5" customHeight="1">
      <c r="B16" s="2057"/>
      <c r="C16" s="2058"/>
      <c r="D16" s="2058"/>
      <c r="E16" s="2058"/>
      <c r="F16" s="2058"/>
      <c r="G16" s="2058"/>
      <c r="H16" s="2058"/>
      <c r="I16" s="2058"/>
      <c r="J16" s="2058"/>
      <c r="K16" s="2058"/>
      <c r="L16" s="2058"/>
      <c r="M16" s="2055"/>
      <c r="N16" s="2030"/>
      <c r="O16" s="2030"/>
      <c r="P16" s="2030"/>
      <c r="Q16" s="2030"/>
      <c r="R16" s="2030"/>
      <c r="S16" s="2030"/>
      <c r="T16" s="2030"/>
      <c r="U16" s="2030"/>
      <c r="V16" s="2030"/>
      <c r="W16" s="2030"/>
      <c r="X16" s="2030"/>
      <c r="Y16" s="2057"/>
      <c r="Z16" s="2058"/>
      <c r="AA16" s="2058"/>
      <c r="AB16" s="2058"/>
      <c r="AC16" s="2058"/>
      <c r="AD16" s="2058"/>
      <c r="AE16" s="2058"/>
      <c r="AF16" s="2058"/>
      <c r="AG16" s="2058"/>
      <c r="AH16" s="2058"/>
      <c r="AI16" s="2058"/>
      <c r="AJ16" s="2058"/>
      <c r="AK16" s="2058"/>
      <c r="AL16" s="2058"/>
      <c r="AM16" s="2058"/>
      <c r="AN16" s="2061"/>
      <c r="AO16" s="2061"/>
      <c r="AP16" s="2061"/>
      <c r="AQ16" s="2061"/>
      <c r="AR16" s="2061"/>
      <c r="AS16" s="2051"/>
      <c r="AT16" s="2052"/>
      <c r="AU16" s="2052"/>
      <c r="AV16" s="2032" t="s">
        <v>601</v>
      </c>
      <c r="AW16" s="2030"/>
      <c r="AX16" s="2030"/>
      <c r="AY16" s="2032" t="s">
        <v>883</v>
      </c>
      <c r="AZ16" s="2030"/>
      <c r="BA16" s="2030"/>
      <c r="BB16" s="2049" t="s">
        <v>884</v>
      </c>
      <c r="BC16" s="2051"/>
      <c r="BD16" s="2052"/>
      <c r="BE16" s="2052"/>
      <c r="BF16" s="2032" t="s">
        <v>601</v>
      </c>
      <c r="BG16" s="2030"/>
      <c r="BH16" s="2030"/>
      <c r="BI16" s="2032" t="s">
        <v>883</v>
      </c>
      <c r="BJ16" s="2030"/>
      <c r="BK16" s="2030"/>
      <c r="BL16" s="2049" t="s">
        <v>884</v>
      </c>
    </row>
    <row r="17" spans="2:64" ht="13.5" customHeight="1">
      <c r="B17" s="2059"/>
      <c r="C17" s="2060"/>
      <c r="D17" s="2060"/>
      <c r="E17" s="2060"/>
      <c r="F17" s="2060"/>
      <c r="G17" s="2060"/>
      <c r="H17" s="2060"/>
      <c r="I17" s="2060"/>
      <c r="J17" s="2060"/>
      <c r="K17" s="2060"/>
      <c r="L17" s="2060"/>
      <c r="M17" s="2056"/>
      <c r="N17" s="2031"/>
      <c r="O17" s="2031"/>
      <c r="P17" s="2031"/>
      <c r="Q17" s="2031"/>
      <c r="R17" s="2031"/>
      <c r="S17" s="2031"/>
      <c r="T17" s="2031"/>
      <c r="U17" s="2031"/>
      <c r="V17" s="2031"/>
      <c r="W17" s="2031"/>
      <c r="X17" s="2031"/>
      <c r="Y17" s="2059"/>
      <c r="Z17" s="2060"/>
      <c r="AA17" s="2060"/>
      <c r="AB17" s="2060"/>
      <c r="AC17" s="2060"/>
      <c r="AD17" s="2060"/>
      <c r="AE17" s="2060"/>
      <c r="AF17" s="2060"/>
      <c r="AG17" s="2060"/>
      <c r="AH17" s="2060"/>
      <c r="AI17" s="2060"/>
      <c r="AJ17" s="2060"/>
      <c r="AK17" s="2060"/>
      <c r="AL17" s="2060"/>
      <c r="AM17" s="2060"/>
      <c r="AN17" s="2061"/>
      <c r="AO17" s="2061"/>
      <c r="AP17" s="2061"/>
      <c r="AQ17" s="2061"/>
      <c r="AR17" s="2061"/>
      <c r="AS17" s="2053"/>
      <c r="AT17" s="2054"/>
      <c r="AU17" s="2054"/>
      <c r="AV17" s="2033"/>
      <c r="AW17" s="2031"/>
      <c r="AX17" s="2031"/>
      <c r="AY17" s="2033"/>
      <c r="AZ17" s="2031"/>
      <c r="BA17" s="2031"/>
      <c r="BB17" s="2050"/>
      <c r="BC17" s="2053"/>
      <c r="BD17" s="2054"/>
      <c r="BE17" s="2054"/>
      <c r="BF17" s="2033"/>
      <c r="BG17" s="2031"/>
      <c r="BH17" s="2031"/>
      <c r="BI17" s="2033"/>
      <c r="BJ17" s="2031"/>
      <c r="BK17" s="2031"/>
      <c r="BL17" s="2050"/>
    </row>
    <row r="18" spans="2:64" ht="13.5" customHeight="1">
      <c r="B18" s="2057"/>
      <c r="C18" s="2058"/>
      <c r="D18" s="2058"/>
      <c r="E18" s="2058"/>
      <c r="F18" s="2058"/>
      <c r="G18" s="2058"/>
      <c r="H18" s="2058"/>
      <c r="I18" s="2058"/>
      <c r="J18" s="2058"/>
      <c r="K18" s="2058"/>
      <c r="L18" s="2058"/>
      <c r="M18" s="2055"/>
      <c r="N18" s="2030"/>
      <c r="O18" s="2030"/>
      <c r="P18" s="2030"/>
      <c r="Q18" s="2030"/>
      <c r="R18" s="2030"/>
      <c r="S18" s="2030"/>
      <c r="T18" s="2030"/>
      <c r="U18" s="2030"/>
      <c r="V18" s="2030"/>
      <c r="W18" s="2030"/>
      <c r="X18" s="2030"/>
      <c r="Y18" s="2057"/>
      <c r="Z18" s="2058"/>
      <c r="AA18" s="2058"/>
      <c r="AB18" s="2058"/>
      <c r="AC18" s="2058"/>
      <c r="AD18" s="2058"/>
      <c r="AE18" s="2058"/>
      <c r="AF18" s="2058"/>
      <c r="AG18" s="2058"/>
      <c r="AH18" s="2058"/>
      <c r="AI18" s="2058"/>
      <c r="AJ18" s="2058"/>
      <c r="AK18" s="2058"/>
      <c r="AL18" s="2058"/>
      <c r="AM18" s="2058"/>
      <c r="AN18" s="2061"/>
      <c r="AO18" s="2061"/>
      <c r="AP18" s="2061"/>
      <c r="AQ18" s="2061"/>
      <c r="AR18" s="2061"/>
      <c r="AS18" s="2051"/>
      <c r="AT18" s="2052"/>
      <c r="AU18" s="2052"/>
      <c r="AV18" s="2032" t="s">
        <v>601</v>
      </c>
      <c r="AW18" s="2030"/>
      <c r="AX18" s="2030"/>
      <c r="AY18" s="2032" t="s">
        <v>883</v>
      </c>
      <c r="AZ18" s="2030"/>
      <c r="BA18" s="2030"/>
      <c r="BB18" s="2049" t="s">
        <v>884</v>
      </c>
      <c r="BC18" s="2051"/>
      <c r="BD18" s="2052"/>
      <c r="BE18" s="2052"/>
      <c r="BF18" s="2032" t="s">
        <v>601</v>
      </c>
      <c r="BG18" s="2030"/>
      <c r="BH18" s="2030"/>
      <c r="BI18" s="2032" t="s">
        <v>883</v>
      </c>
      <c r="BJ18" s="2030"/>
      <c r="BK18" s="2030"/>
      <c r="BL18" s="2049" t="s">
        <v>884</v>
      </c>
    </row>
    <row r="19" spans="2:64" ht="13.5" customHeight="1">
      <c r="B19" s="2059"/>
      <c r="C19" s="2060"/>
      <c r="D19" s="2060"/>
      <c r="E19" s="2060"/>
      <c r="F19" s="2060"/>
      <c r="G19" s="2060"/>
      <c r="H19" s="2060"/>
      <c r="I19" s="2060"/>
      <c r="J19" s="2060"/>
      <c r="K19" s="2060"/>
      <c r="L19" s="2060"/>
      <c r="M19" s="2056"/>
      <c r="N19" s="2031"/>
      <c r="O19" s="2031"/>
      <c r="P19" s="2031"/>
      <c r="Q19" s="2031"/>
      <c r="R19" s="2031"/>
      <c r="S19" s="2031"/>
      <c r="T19" s="2031"/>
      <c r="U19" s="2031"/>
      <c r="V19" s="2031"/>
      <c r="W19" s="2031"/>
      <c r="X19" s="2031"/>
      <c r="Y19" s="2059"/>
      <c r="Z19" s="2060"/>
      <c r="AA19" s="2060"/>
      <c r="AB19" s="2060"/>
      <c r="AC19" s="2060"/>
      <c r="AD19" s="2060"/>
      <c r="AE19" s="2060"/>
      <c r="AF19" s="2060"/>
      <c r="AG19" s="2060"/>
      <c r="AH19" s="2060"/>
      <c r="AI19" s="2060"/>
      <c r="AJ19" s="2060"/>
      <c r="AK19" s="2060"/>
      <c r="AL19" s="2060"/>
      <c r="AM19" s="2060"/>
      <c r="AN19" s="2061"/>
      <c r="AO19" s="2061"/>
      <c r="AP19" s="2061"/>
      <c r="AQ19" s="2061"/>
      <c r="AR19" s="2061"/>
      <c r="AS19" s="2053"/>
      <c r="AT19" s="2054"/>
      <c r="AU19" s="2054"/>
      <c r="AV19" s="2033"/>
      <c r="AW19" s="2031"/>
      <c r="AX19" s="2031"/>
      <c r="AY19" s="2033"/>
      <c r="AZ19" s="2031"/>
      <c r="BA19" s="2031"/>
      <c r="BB19" s="2050"/>
      <c r="BC19" s="2053"/>
      <c r="BD19" s="2054"/>
      <c r="BE19" s="2054"/>
      <c r="BF19" s="2033"/>
      <c r="BG19" s="2031"/>
      <c r="BH19" s="2031"/>
      <c r="BI19" s="2033"/>
      <c r="BJ19" s="2031"/>
      <c r="BK19" s="2031"/>
      <c r="BL19" s="2050"/>
    </row>
    <row r="20" spans="2:64" ht="13.5" customHeight="1">
      <c r="B20" s="2057"/>
      <c r="C20" s="2058"/>
      <c r="D20" s="2058"/>
      <c r="E20" s="2058"/>
      <c r="F20" s="2058"/>
      <c r="G20" s="2058"/>
      <c r="H20" s="2058"/>
      <c r="I20" s="2058"/>
      <c r="J20" s="2058"/>
      <c r="K20" s="2058"/>
      <c r="L20" s="2058"/>
      <c r="M20" s="2055"/>
      <c r="N20" s="2030"/>
      <c r="O20" s="2030"/>
      <c r="P20" s="2030"/>
      <c r="Q20" s="2030"/>
      <c r="R20" s="2030"/>
      <c r="S20" s="2030"/>
      <c r="T20" s="2030"/>
      <c r="U20" s="2030"/>
      <c r="V20" s="2030"/>
      <c r="W20" s="2030"/>
      <c r="X20" s="2030"/>
      <c r="Y20" s="2057"/>
      <c r="Z20" s="2058"/>
      <c r="AA20" s="2058"/>
      <c r="AB20" s="2058"/>
      <c r="AC20" s="2058"/>
      <c r="AD20" s="2058"/>
      <c r="AE20" s="2058"/>
      <c r="AF20" s="2058"/>
      <c r="AG20" s="2058"/>
      <c r="AH20" s="2058"/>
      <c r="AI20" s="2058"/>
      <c r="AJ20" s="2058"/>
      <c r="AK20" s="2058"/>
      <c r="AL20" s="2058"/>
      <c r="AM20" s="2058"/>
      <c r="AN20" s="2061"/>
      <c r="AO20" s="2061"/>
      <c r="AP20" s="2061"/>
      <c r="AQ20" s="2061"/>
      <c r="AR20" s="2061"/>
      <c r="AS20" s="2051"/>
      <c r="AT20" s="2052"/>
      <c r="AU20" s="2052"/>
      <c r="AV20" s="2032" t="s">
        <v>601</v>
      </c>
      <c r="AW20" s="2030"/>
      <c r="AX20" s="2030"/>
      <c r="AY20" s="2032" t="s">
        <v>883</v>
      </c>
      <c r="AZ20" s="2030"/>
      <c r="BA20" s="2030"/>
      <c r="BB20" s="2049" t="s">
        <v>884</v>
      </c>
      <c r="BC20" s="2051"/>
      <c r="BD20" s="2052"/>
      <c r="BE20" s="2052"/>
      <c r="BF20" s="2032" t="s">
        <v>601</v>
      </c>
      <c r="BG20" s="2030"/>
      <c r="BH20" s="2030"/>
      <c r="BI20" s="2032" t="s">
        <v>883</v>
      </c>
      <c r="BJ20" s="2030"/>
      <c r="BK20" s="2030"/>
      <c r="BL20" s="2049" t="s">
        <v>884</v>
      </c>
    </row>
    <row r="21" spans="2:64" ht="13.5" customHeight="1">
      <c r="B21" s="2059"/>
      <c r="C21" s="2060"/>
      <c r="D21" s="2060"/>
      <c r="E21" s="2060"/>
      <c r="F21" s="2060"/>
      <c r="G21" s="2060"/>
      <c r="H21" s="2060"/>
      <c r="I21" s="2060"/>
      <c r="J21" s="2060"/>
      <c r="K21" s="2060"/>
      <c r="L21" s="2060"/>
      <c r="M21" s="2056"/>
      <c r="N21" s="2031"/>
      <c r="O21" s="2031"/>
      <c r="P21" s="2031"/>
      <c r="Q21" s="2031"/>
      <c r="R21" s="2031"/>
      <c r="S21" s="2031"/>
      <c r="T21" s="2031"/>
      <c r="U21" s="2031"/>
      <c r="V21" s="2031"/>
      <c r="W21" s="2031"/>
      <c r="X21" s="2031"/>
      <c r="Y21" s="2059"/>
      <c r="Z21" s="2060"/>
      <c r="AA21" s="2060"/>
      <c r="AB21" s="2060"/>
      <c r="AC21" s="2060"/>
      <c r="AD21" s="2060"/>
      <c r="AE21" s="2060"/>
      <c r="AF21" s="2060"/>
      <c r="AG21" s="2060"/>
      <c r="AH21" s="2060"/>
      <c r="AI21" s="2060"/>
      <c r="AJ21" s="2060"/>
      <c r="AK21" s="2060"/>
      <c r="AL21" s="2060"/>
      <c r="AM21" s="2060"/>
      <c r="AN21" s="2061"/>
      <c r="AO21" s="2061"/>
      <c r="AP21" s="2061"/>
      <c r="AQ21" s="2061"/>
      <c r="AR21" s="2061"/>
      <c r="AS21" s="2053"/>
      <c r="AT21" s="2054"/>
      <c r="AU21" s="2054"/>
      <c r="AV21" s="2033"/>
      <c r="AW21" s="2031"/>
      <c r="AX21" s="2031"/>
      <c r="AY21" s="2033"/>
      <c r="AZ21" s="2031"/>
      <c r="BA21" s="2031"/>
      <c r="BB21" s="2050"/>
      <c r="BC21" s="2053"/>
      <c r="BD21" s="2054"/>
      <c r="BE21" s="2054"/>
      <c r="BF21" s="2033"/>
      <c r="BG21" s="2031"/>
      <c r="BH21" s="2031"/>
      <c r="BI21" s="2033"/>
      <c r="BJ21" s="2031"/>
      <c r="BK21" s="2031"/>
      <c r="BL21" s="2050"/>
    </row>
    <row r="22" spans="2:64" ht="13.5" customHeight="1">
      <c r="B22" s="2057"/>
      <c r="C22" s="2058"/>
      <c r="D22" s="2058"/>
      <c r="E22" s="2058"/>
      <c r="F22" s="2058"/>
      <c r="G22" s="2058"/>
      <c r="H22" s="2058"/>
      <c r="I22" s="2058"/>
      <c r="J22" s="2058"/>
      <c r="K22" s="2058"/>
      <c r="L22" s="2058"/>
      <c r="M22" s="2055"/>
      <c r="N22" s="2030"/>
      <c r="O22" s="2030"/>
      <c r="P22" s="2030"/>
      <c r="Q22" s="2030"/>
      <c r="R22" s="2030"/>
      <c r="S22" s="2030"/>
      <c r="T22" s="2030"/>
      <c r="U22" s="2030"/>
      <c r="V22" s="2030"/>
      <c r="W22" s="2030"/>
      <c r="X22" s="2030"/>
      <c r="Y22" s="2057"/>
      <c r="Z22" s="2058"/>
      <c r="AA22" s="2058"/>
      <c r="AB22" s="2058"/>
      <c r="AC22" s="2058"/>
      <c r="AD22" s="2058"/>
      <c r="AE22" s="2058"/>
      <c r="AF22" s="2058"/>
      <c r="AG22" s="2058"/>
      <c r="AH22" s="2058"/>
      <c r="AI22" s="2058"/>
      <c r="AJ22" s="2058"/>
      <c r="AK22" s="2058"/>
      <c r="AL22" s="2058"/>
      <c r="AM22" s="2058"/>
      <c r="AN22" s="2061"/>
      <c r="AO22" s="2061"/>
      <c r="AP22" s="2061"/>
      <c r="AQ22" s="2061"/>
      <c r="AR22" s="2061"/>
      <c r="AS22" s="2051"/>
      <c r="AT22" s="2052"/>
      <c r="AU22" s="2052"/>
      <c r="AV22" s="2032" t="s">
        <v>601</v>
      </c>
      <c r="AW22" s="2030"/>
      <c r="AX22" s="2030"/>
      <c r="AY22" s="2032" t="s">
        <v>883</v>
      </c>
      <c r="AZ22" s="2030"/>
      <c r="BA22" s="2030"/>
      <c r="BB22" s="2049" t="s">
        <v>884</v>
      </c>
      <c r="BC22" s="2051"/>
      <c r="BD22" s="2052"/>
      <c r="BE22" s="2052"/>
      <c r="BF22" s="2032" t="s">
        <v>601</v>
      </c>
      <c r="BG22" s="2030"/>
      <c r="BH22" s="2030"/>
      <c r="BI22" s="2032" t="s">
        <v>883</v>
      </c>
      <c r="BJ22" s="2030"/>
      <c r="BK22" s="2030"/>
      <c r="BL22" s="2049" t="s">
        <v>884</v>
      </c>
    </row>
    <row r="23" spans="2:64" ht="13.5" customHeight="1">
      <c r="B23" s="2059"/>
      <c r="C23" s="2060"/>
      <c r="D23" s="2060"/>
      <c r="E23" s="2060"/>
      <c r="F23" s="2060"/>
      <c r="G23" s="2060"/>
      <c r="H23" s="2060"/>
      <c r="I23" s="2060"/>
      <c r="J23" s="2060"/>
      <c r="K23" s="2060"/>
      <c r="L23" s="2060"/>
      <c r="M23" s="2056"/>
      <c r="N23" s="2031"/>
      <c r="O23" s="2031"/>
      <c r="P23" s="2031"/>
      <c r="Q23" s="2031"/>
      <c r="R23" s="2031"/>
      <c r="S23" s="2031"/>
      <c r="T23" s="2031"/>
      <c r="U23" s="2031"/>
      <c r="V23" s="2031"/>
      <c r="W23" s="2031"/>
      <c r="X23" s="2031"/>
      <c r="Y23" s="2059"/>
      <c r="Z23" s="2060"/>
      <c r="AA23" s="2060"/>
      <c r="AB23" s="2060"/>
      <c r="AC23" s="2060"/>
      <c r="AD23" s="2060"/>
      <c r="AE23" s="2060"/>
      <c r="AF23" s="2060"/>
      <c r="AG23" s="2060"/>
      <c r="AH23" s="2060"/>
      <c r="AI23" s="2060"/>
      <c r="AJ23" s="2060"/>
      <c r="AK23" s="2060"/>
      <c r="AL23" s="2060"/>
      <c r="AM23" s="2060"/>
      <c r="AN23" s="2061"/>
      <c r="AO23" s="2061"/>
      <c r="AP23" s="2061"/>
      <c r="AQ23" s="2061"/>
      <c r="AR23" s="2061"/>
      <c r="AS23" s="2053"/>
      <c r="AT23" s="2054"/>
      <c r="AU23" s="2054"/>
      <c r="AV23" s="2033"/>
      <c r="AW23" s="2031"/>
      <c r="AX23" s="2031"/>
      <c r="AY23" s="2033"/>
      <c r="AZ23" s="2031"/>
      <c r="BA23" s="2031"/>
      <c r="BB23" s="2050"/>
      <c r="BC23" s="2053"/>
      <c r="BD23" s="2054"/>
      <c r="BE23" s="2054"/>
      <c r="BF23" s="2033"/>
      <c r="BG23" s="2031"/>
      <c r="BH23" s="2031"/>
      <c r="BI23" s="2033"/>
      <c r="BJ23" s="2031"/>
      <c r="BK23" s="2031"/>
      <c r="BL23" s="2050"/>
    </row>
    <row r="24" spans="2:64" ht="13.5" customHeight="1">
      <c r="B24" s="2057"/>
      <c r="C24" s="2058"/>
      <c r="D24" s="2058"/>
      <c r="E24" s="2058"/>
      <c r="F24" s="2058"/>
      <c r="G24" s="2058"/>
      <c r="H24" s="2058"/>
      <c r="I24" s="2058"/>
      <c r="J24" s="2058"/>
      <c r="K24" s="2058"/>
      <c r="L24" s="2058"/>
      <c r="M24" s="2055"/>
      <c r="N24" s="2030"/>
      <c r="O24" s="2030"/>
      <c r="P24" s="2030"/>
      <c r="Q24" s="2030"/>
      <c r="R24" s="2030"/>
      <c r="S24" s="2030"/>
      <c r="T24" s="2030"/>
      <c r="U24" s="2030"/>
      <c r="V24" s="2030"/>
      <c r="W24" s="2030"/>
      <c r="X24" s="2030"/>
      <c r="Y24" s="2057"/>
      <c r="Z24" s="2058"/>
      <c r="AA24" s="2058"/>
      <c r="AB24" s="2058"/>
      <c r="AC24" s="2058"/>
      <c r="AD24" s="2058"/>
      <c r="AE24" s="2058"/>
      <c r="AF24" s="2058"/>
      <c r="AG24" s="2058"/>
      <c r="AH24" s="2058"/>
      <c r="AI24" s="2058"/>
      <c r="AJ24" s="2058"/>
      <c r="AK24" s="2058"/>
      <c r="AL24" s="2058"/>
      <c r="AM24" s="2058"/>
      <c r="AN24" s="2061"/>
      <c r="AO24" s="2061"/>
      <c r="AP24" s="2061"/>
      <c r="AQ24" s="2061"/>
      <c r="AR24" s="2061"/>
      <c r="AS24" s="2051"/>
      <c r="AT24" s="2052"/>
      <c r="AU24" s="2052"/>
      <c r="AV24" s="2032" t="s">
        <v>601</v>
      </c>
      <c r="AW24" s="2030"/>
      <c r="AX24" s="2030"/>
      <c r="AY24" s="2032" t="s">
        <v>883</v>
      </c>
      <c r="AZ24" s="2030"/>
      <c r="BA24" s="2030"/>
      <c r="BB24" s="2049" t="s">
        <v>884</v>
      </c>
      <c r="BC24" s="2051"/>
      <c r="BD24" s="2052"/>
      <c r="BE24" s="2052"/>
      <c r="BF24" s="2032" t="s">
        <v>601</v>
      </c>
      <c r="BG24" s="2030"/>
      <c r="BH24" s="2030"/>
      <c r="BI24" s="2032" t="s">
        <v>883</v>
      </c>
      <c r="BJ24" s="2030"/>
      <c r="BK24" s="2030"/>
      <c r="BL24" s="2049" t="s">
        <v>884</v>
      </c>
    </row>
    <row r="25" spans="2:64" ht="13.5" customHeight="1">
      <c r="B25" s="2059"/>
      <c r="C25" s="2060"/>
      <c r="D25" s="2060"/>
      <c r="E25" s="2060"/>
      <c r="F25" s="2060"/>
      <c r="G25" s="2060"/>
      <c r="H25" s="2060"/>
      <c r="I25" s="2060"/>
      <c r="J25" s="2060"/>
      <c r="K25" s="2060"/>
      <c r="L25" s="2060"/>
      <c r="M25" s="2056"/>
      <c r="N25" s="2031"/>
      <c r="O25" s="2031"/>
      <c r="P25" s="2031"/>
      <c r="Q25" s="2031"/>
      <c r="R25" s="2031"/>
      <c r="S25" s="2031"/>
      <c r="T25" s="2031"/>
      <c r="U25" s="2031"/>
      <c r="V25" s="2031"/>
      <c r="W25" s="2031"/>
      <c r="X25" s="2031"/>
      <c r="Y25" s="2059"/>
      <c r="Z25" s="2060"/>
      <c r="AA25" s="2060"/>
      <c r="AB25" s="2060"/>
      <c r="AC25" s="2060"/>
      <c r="AD25" s="2060"/>
      <c r="AE25" s="2060"/>
      <c r="AF25" s="2060"/>
      <c r="AG25" s="2060"/>
      <c r="AH25" s="2060"/>
      <c r="AI25" s="2060"/>
      <c r="AJ25" s="2060"/>
      <c r="AK25" s="2060"/>
      <c r="AL25" s="2060"/>
      <c r="AM25" s="2060"/>
      <c r="AN25" s="2061"/>
      <c r="AO25" s="2061"/>
      <c r="AP25" s="2061"/>
      <c r="AQ25" s="2061"/>
      <c r="AR25" s="2061"/>
      <c r="AS25" s="2053"/>
      <c r="AT25" s="2054"/>
      <c r="AU25" s="2054"/>
      <c r="AV25" s="2033"/>
      <c r="AW25" s="2031"/>
      <c r="AX25" s="2031"/>
      <c r="AY25" s="2033"/>
      <c r="AZ25" s="2031"/>
      <c r="BA25" s="2031"/>
      <c r="BB25" s="2050"/>
      <c r="BC25" s="2053"/>
      <c r="BD25" s="2054"/>
      <c r="BE25" s="2054"/>
      <c r="BF25" s="2033"/>
      <c r="BG25" s="2031"/>
      <c r="BH25" s="2031"/>
      <c r="BI25" s="2033"/>
      <c r="BJ25" s="2031"/>
      <c r="BK25" s="2031"/>
      <c r="BL25" s="2050"/>
    </row>
    <row r="26" spans="2:64" ht="13.5" customHeight="1">
      <c r="B26" s="2057"/>
      <c r="C26" s="2058"/>
      <c r="D26" s="2058"/>
      <c r="E26" s="2058"/>
      <c r="F26" s="2058"/>
      <c r="G26" s="2058"/>
      <c r="H26" s="2058"/>
      <c r="I26" s="2058"/>
      <c r="J26" s="2058"/>
      <c r="K26" s="2058"/>
      <c r="L26" s="2058"/>
      <c r="M26" s="2055"/>
      <c r="N26" s="2030"/>
      <c r="O26" s="2030"/>
      <c r="P26" s="2030"/>
      <c r="Q26" s="2030"/>
      <c r="R26" s="2030"/>
      <c r="S26" s="2030"/>
      <c r="T26" s="2030"/>
      <c r="U26" s="2030"/>
      <c r="V26" s="2030"/>
      <c r="W26" s="2030"/>
      <c r="X26" s="2030"/>
      <c r="Y26" s="2057"/>
      <c r="Z26" s="2058"/>
      <c r="AA26" s="2058"/>
      <c r="AB26" s="2058"/>
      <c r="AC26" s="2058"/>
      <c r="AD26" s="2058"/>
      <c r="AE26" s="2058"/>
      <c r="AF26" s="2058"/>
      <c r="AG26" s="2058"/>
      <c r="AH26" s="2058"/>
      <c r="AI26" s="2058"/>
      <c r="AJ26" s="2058"/>
      <c r="AK26" s="2058"/>
      <c r="AL26" s="2058"/>
      <c r="AM26" s="2058"/>
      <c r="AN26" s="2061"/>
      <c r="AO26" s="2061"/>
      <c r="AP26" s="2061"/>
      <c r="AQ26" s="2061"/>
      <c r="AR26" s="2061"/>
      <c r="AS26" s="2051"/>
      <c r="AT26" s="2052"/>
      <c r="AU26" s="2052"/>
      <c r="AV26" s="2032" t="s">
        <v>601</v>
      </c>
      <c r="AW26" s="2030"/>
      <c r="AX26" s="2030"/>
      <c r="AY26" s="2032" t="s">
        <v>883</v>
      </c>
      <c r="AZ26" s="2030"/>
      <c r="BA26" s="2030"/>
      <c r="BB26" s="2049" t="s">
        <v>884</v>
      </c>
      <c r="BC26" s="2051"/>
      <c r="BD26" s="2052"/>
      <c r="BE26" s="2052"/>
      <c r="BF26" s="2032" t="s">
        <v>601</v>
      </c>
      <c r="BG26" s="2030"/>
      <c r="BH26" s="2030"/>
      <c r="BI26" s="2032" t="s">
        <v>883</v>
      </c>
      <c r="BJ26" s="2030"/>
      <c r="BK26" s="2030"/>
      <c r="BL26" s="2049" t="s">
        <v>884</v>
      </c>
    </row>
    <row r="27" spans="2:64" ht="13.5" customHeight="1">
      <c r="B27" s="2059"/>
      <c r="C27" s="2060"/>
      <c r="D27" s="2060"/>
      <c r="E27" s="2060"/>
      <c r="F27" s="2060"/>
      <c r="G27" s="2060"/>
      <c r="H27" s="2060"/>
      <c r="I27" s="2060"/>
      <c r="J27" s="2060"/>
      <c r="K27" s="2060"/>
      <c r="L27" s="2060"/>
      <c r="M27" s="2056"/>
      <c r="N27" s="2031"/>
      <c r="O27" s="2031"/>
      <c r="P27" s="2031"/>
      <c r="Q27" s="2031"/>
      <c r="R27" s="2031"/>
      <c r="S27" s="2031"/>
      <c r="T27" s="2031"/>
      <c r="U27" s="2031"/>
      <c r="V27" s="2031"/>
      <c r="W27" s="2031"/>
      <c r="X27" s="2031"/>
      <c r="Y27" s="2059"/>
      <c r="Z27" s="2060"/>
      <c r="AA27" s="2060"/>
      <c r="AB27" s="2060"/>
      <c r="AC27" s="2060"/>
      <c r="AD27" s="2060"/>
      <c r="AE27" s="2060"/>
      <c r="AF27" s="2060"/>
      <c r="AG27" s="2060"/>
      <c r="AH27" s="2060"/>
      <c r="AI27" s="2060"/>
      <c r="AJ27" s="2060"/>
      <c r="AK27" s="2060"/>
      <c r="AL27" s="2060"/>
      <c r="AM27" s="2060"/>
      <c r="AN27" s="2061"/>
      <c r="AO27" s="2061"/>
      <c r="AP27" s="2061"/>
      <c r="AQ27" s="2061"/>
      <c r="AR27" s="2061"/>
      <c r="AS27" s="2053"/>
      <c r="AT27" s="2054"/>
      <c r="AU27" s="2054"/>
      <c r="AV27" s="2033"/>
      <c r="AW27" s="2031"/>
      <c r="AX27" s="2031"/>
      <c r="AY27" s="2033"/>
      <c r="AZ27" s="2031"/>
      <c r="BA27" s="2031"/>
      <c r="BB27" s="2050"/>
      <c r="BC27" s="2053"/>
      <c r="BD27" s="2054"/>
      <c r="BE27" s="2054"/>
      <c r="BF27" s="2033"/>
      <c r="BG27" s="2031"/>
      <c r="BH27" s="2031"/>
      <c r="BI27" s="2033"/>
      <c r="BJ27" s="2031"/>
      <c r="BK27" s="2031"/>
      <c r="BL27" s="2050"/>
    </row>
    <row r="28" spans="2:64" ht="13.5" customHeight="1">
      <c r="B28" s="2057"/>
      <c r="C28" s="2058"/>
      <c r="D28" s="2058"/>
      <c r="E28" s="2058"/>
      <c r="F28" s="2058"/>
      <c r="G28" s="2058"/>
      <c r="H28" s="2058"/>
      <c r="I28" s="2058"/>
      <c r="J28" s="2058"/>
      <c r="K28" s="2058"/>
      <c r="L28" s="2058"/>
      <c r="M28" s="2055"/>
      <c r="N28" s="2030"/>
      <c r="O28" s="2030"/>
      <c r="P28" s="2030"/>
      <c r="Q28" s="2030"/>
      <c r="R28" s="2030"/>
      <c r="S28" s="2030"/>
      <c r="T28" s="2030"/>
      <c r="U28" s="2030"/>
      <c r="V28" s="2030"/>
      <c r="W28" s="2030"/>
      <c r="X28" s="2030"/>
      <c r="Y28" s="2057"/>
      <c r="Z28" s="2058"/>
      <c r="AA28" s="2058"/>
      <c r="AB28" s="2058"/>
      <c r="AC28" s="2058"/>
      <c r="AD28" s="2058"/>
      <c r="AE28" s="2058"/>
      <c r="AF28" s="2058"/>
      <c r="AG28" s="2058"/>
      <c r="AH28" s="2058"/>
      <c r="AI28" s="2058"/>
      <c r="AJ28" s="2058"/>
      <c r="AK28" s="2058"/>
      <c r="AL28" s="2058"/>
      <c r="AM28" s="2058"/>
      <c r="AN28" s="2061"/>
      <c r="AO28" s="2061"/>
      <c r="AP28" s="2061"/>
      <c r="AQ28" s="2061"/>
      <c r="AR28" s="2061"/>
      <c r="AS28" s="2051"/>
      <c r="AT28" s="2052"/>
      <c r="AU28" s="2052"/>
      <c r="AV28" s="2032" t="s">
        <v>601</v>
      </c>
      <c r="AW28" s="2030"/>
      <c r="AX28" s="2030"/>
      <c r="AY28" s="2032" t="s">
        <v>883</v>
      </c>
      <c r="AZ28" s="2030"/>
      <c r="BA28" s="2030"/>
      <c r="BB28" s="2049" t="s">
        <v>884</v>
      </c>
      <c r="BC28" s="2051"/>
      <c r="BD28" s="2052"/>
      <c r="BE28" s="2052"/>
      <c r="BF28" s="2032" t="s">
        <v>601</v>
      </c>
      <c r="BG28" s="2030"/>
      <c r="BH28" s="2030"/>
      <c r="BI28" s="2032" t="s">
        <v>883</v>
      </c>
      <c r="BJ28" s="2030"/>
      <c r="BK28" s="2030"/>
      <c r="BL28" s="2049" t="s">
        <v>884</v>
      </c>
    </row>
    <row r="29" spans="2:64" ht="13.5" customHeight="1">
      <c r="B29" s="2059"/>
      <c r="C29" s="2060"/>
      <c r="D29" s="2060"/>
      <c r="E29" s="2060"/>
      <c r="F29" s="2060"/>
      <c r="G29" s="2060"/>
      <c r="H29" s="2060"/>
      <c r="I29" s="2060"/>
      <c r="J29" s="2060"/>
      <c r="K29" s="2060"/>
      <c r="L29" s="2060"/>
      <c r="M29" s="2056"/>
      <c r="N29" s="2031"/>
      <c r="O29" s="2031"/>
      <c r="P29" s="2031"/>
      <c r="Q29" s="2031"/>
      <c r="R29" s="2031"/>
      <c r="S29" s="2031"/>
      <c r="T29" s="2031"/>
      <c r="U29" s="2031"/>
      <c r="V29" s="2031"/>
      <c r="W29" s="2031"/>
      <c r="X29" s="2031"/>
      <c r="Y29" s="2059"/>
      <c r="Z29" s="2060"/>
      <c r="AA29" s="2060"/>
      <c r="AB29" s="2060"/>
      <c r="AC29" s="2060"/>
      <c r="AD29" s="2060"/>
      <c r="AE29" s="2060"/>
      <c r="AF29" s="2060"/>
      <c r="AG29" s="2060"/>
      <c r="AH29" s="2060"/>
      <c r="AI29" s="2060"/>
      <c r="AJ29" s="2060"/>
      <c r="AK29" s="2060"/>
      <c r="AL29" s="2060"/>
      <c r="AM29" s="2060"/>
      <c r="AN29" s="2061"/>
      <c r="AO29" s="2061"/>
      <c r="AP29" s="2061"/>
      <c r="AQ29" s="2061"/>
      <c r="AR29" s="2061"/>
      <c r="AS29" s="2053"/>
      <c r="AT29" s="2054"/>
      <c r="AU29" s="2054"/>
      <c r="AV29" s="2033"/>
      <c r="AW29" s="2031"/>
      <c r="AX29" s="2031"/>
      <c r="AY29" s="2033"/>
      <c r="AZ29" s="2031"/>
      <c r="BA29" s="2031"/>
      <c r="BB29" s="2050"/>
      <c r="BC29" s="2053"/>
      <c r="BD29" s="2054"/>
      <c r="BE29" s="2054"/>
      <c r="BF29" s="2033"/>
      <c r="BG29" s="2031"/>
      <c r="BH29" s="2031"/>
      <c r="BI29" s="2033"/>
      <c r="BJ29" s="2031"/>
      <c r="BK29" s="2031"/>
      <c r="BL29" s="2050"/>
    </row>
    <row r="30" spans="2:64" ht="13.5" customHeight="1">
      <c r="B30" s="2057"/>
      <c r="C30" s="2058"/>
      <c r="D30" s="2058"/>
      <c r="E30" s="2058"/>
      <c r="F30" s="2058"/>
      <c r="G30" s="2058"/>
      <c r="H30" s="2058"/>
      <c r="I30" s="2058"/>
      <c r="J30" s="2058"/>
      <c r="K30" s="2058"/>
      <c r="L30" s="2058"/>
      <c r="M30" s="2055"/>
      <c r="N30" s="2030"/>
      <c r="O30" s="2030"/>
      <c r="P30" s="2030"/>
      <c r="Q30" s="2030"/>
      <c r="R30" s="2030"/>
      <c r="S30" s="2030"/>
      <c r="T30" s="2030"/>
      <c r="U30" s="2030"/>
      <c r="V30" s="2030"/>
      <c r="W30" s="2030"/>
      <c r="X30" s="2030"/>
      <c r="Y30" s="2057"/>
      <c r="Z30" s="2058"/>
      <c r="AA30" s="2058"/>
      <c r="AB30" s="2058"/>
      <c r="AC30" s="2058"/>
      <c r="AD30" s="2058"/>
      <c r="AE30" s="2058"/>
      <c r="AF30" s="2058"/>
      <c r="AG30" s="2058"/>
      <c r="AH30" s="2058"/>
      <c r="AI30" s="2058"/>
      <c r="AJ30" s="2058"/>
      <c r="AK30" s="2058"/>
      <c r="AL30" s="2058"/>
      <c r="AM30" s="2058"/>
      <c r="AN30" s="2061"/>
      <c r="AO30" s="2061"/>
      <c r="AP30" s="2061"/>
      <c r="AQ30" s="2061"/>
      <c r="AR30" s="2061"/>
      <c r="AS30" s="2051"/>
      <c r="AT30" s="2052"/>
      <c r="AU30" s="2052"/>
      <c r="AV30" s="2032" t="s">
        <v>601</v>
      </c>
      <c r="AW30" s="2030"/>
      <c r="AX30" s="2030"/>
      <c r="AY30" s="2032" t="s">
        <v>883</v>
      </c>
      <c r="AZ30" s="2030"/>
      <c r="BA30" s="2030"/>
      <c r="BB30" s="2049" t="s">
        <v>884</v>
      </c>
      <c r="BC30" s="2051"/>
      <c r="BD30" s="2052"/>
      <c r="BE30" s="2052"/>
      <c r="BF30" s="2032" t="s">
        <v>601</v>
      </c>
      <c r="BG30" s="2030"/>
      <c r="BH30" s="2030"/>
      <c r="BI30" s="2032" t="s">
        <v>883</v>
      </c>
      <c r="BJ30" s="2030"/>
      <c r="BK30" s="2030"/>
      <c r="BL30" s="2049" t="s">
        <v>884</v>
      </c>
    </row>
    <row r="31" spans="2:64" ht="13.5" customHeight="1">
      <c r="B31" s="2059"/>
      <c r="C31" s="2060"/>
      <c r="D31" s="2060"/>
      <c r="E31" s="2060"/>
      <c r="F31" s="2060"/>
      <c r="G31" s="2060"/>
      <c r="H31" s="2060"/>
      <c r="I31" s="2060"/>
      <c r="J31" s="2060"/>
      <c r="K31" s="2060"/>
      <c r="L31" s="2060"/>
      <c r="M31" s="2056"/>
      <c r="N31" s="2031"/>
      <c r="O31" s="2031"/>
      <c r="P31" s="2031"/>
      <c r="Q31" s="2031"/>
      <c r="R31" s="2031"/>
      <c r="S31" s="2031"/>
      <c r="T31" s="2031"/>
      <c r="U31" s="2031"/>
      <c r="V31" s="2031"/>
      <c r="W31" s="2031"/>
      <c r="X31" s="2031"/>
      <c r="Y31" s="2059"/>
      <c r="Z31" s="2060"/>
      <c r="AA31" s="2060"/>
      <c r="AB31" s="2060"/>
      <c r="AC31" s="2060"/>
      <c r="AD31" s="2060"/>
      <c r="AE31" s="2060"/>
      <c r="AF31" s="2060"/>
      <c r="AG31" s="2060"/>
      <c r="AH31" s="2060"/>
      <c r="AI31" s="2060"/>
      <c r="AJ31" s="2060"/>
      <c r="AK31" s="2060"/>
      <c r="AL31" s="2060"/>
      <c r="AM31" s="2060"/>
      <c r="AN31" s="2061"/>
      <c r="AO31" s="2061"/>
      <c r="AP31" s="2061"/>
      <c r="AQ31" s="2061"/>
      <c r="AR31" s="2061"/>
      <c r="AS31" s="2053"/>
      <c r="AT31" s="2054"/>
      <c r="AU31" s="2054"/>
      <c r="AV31" s="2033"/>
      <c r="AW31" s="2031"/>
      <c r="AX31" s="2031"/>
      <c r="AY31" s="2033"/>
      <c r="AZ31" s="2031"/>
      <c r="BA31" s="2031"/>
      <c r="BB31" s="2050"/>
      <c r="BC31" s="2053"/>
      <c r="BD31" s="2054"/>
      <c r="BE31" s="2054"/>
      <c r="BF31" s="2033"/>
      <c r="BG31" s="2031"/>
      <c r="BH31" s="2031"/>
      <c r="BI31" s="2033"/>
      <c r="BJ31" s="2031"/>
      <c r="BK31" s="2031"/>
      <c r="BL31" s="2050"/>
    </row>
    <row r="32" spans="2:64" ht="13.5" customHeight="1">
      <c r="B32" s="2057"/>
      <c r="C32" s="2058"/>
      <c r="D32" s="2058"/>
      <c r="E32" s="2058"/>
      <c r="F32" s="2058"/>
      <c r="G32" s="2058"/>
      <c r="H32" s="2058"/>
      <c r="I32" s="2058"/>
      <c r="J32" s="2058"/>
      <c r="K32" s="2058"/>
      <c r="L32" s="2058"/>
      <c r="M32" s="2055"/>
      <c r="N32" s="2030"/>
      <c r="O32" s="2030"/>
      <c r="P32" s="2030"/>
      <c r="Q32" s="2030"/>
      <c r="R32" s="2030"/>
      <c r="S32" s="2030"/>
      <c r="T32" s="2030"/>
      <c r="U32" s="2030"/>
      <c r="V32" s="2030"/>
      <c r="W32" s="2030"/>
      <c r="X32" s="2030"/>
      <c r="Y32" s="2057"/>
      <c r="Z32" s="2058"/>
      <c r="AA32" s="2058"/>
      <c r="AB32" s="2058"/>
      <c r="AC32" s="2058"/>
      <c r="AD32" s="2058"/>
      <c r="AE32" s="2058"/>
      <c r="AF32" s="2058"/>
      <c r="AG32" s="2058"/>
      <c r="AH32" s="2058"/>
      <c r="AI32" s="2058"/>
      <c r="AJ32" s="2058"/>
      <c r="AK32" s="2058"/>
      <c r="AL32" s="2058"/>
      <c r="AM32" s="2058"/>
      <c r="AN32" s="2061"/>
      <c r="AO32" s="2061"/>
      <c r="AP32" s="2061"/>
      <c r="AQ32" s="2061"/>
      <c r="AR32" s="2061"/>
      <c r="AS32" s="2051"/>
      <c r="AT32" s="2052"/>
      <c r="AU32" s="2052"/>
      <c r="AV32" s="2032" t="s">
        <v>601</v>
      </c>
      <c r="AW32" s="2030"/>
      <c r="AX32" s="2030"/>
      <c r="AY32" s="2032" t="s">
        <v>883</v>
      </c>
      <c r="AZ32" s="2030"/>
      <c r="BA32" s="2030"/>
      <c r="BB32" s="2049" t="s">
        <v>884</v>
      </c>
      <c r="BC32" s="2051"/>
      <c r="BD32" s="2052"/>
      <c r="BE32" s="2052"/>
      <c r="BF32" s="2032" t="s">
        <v>601</v>
      </c>
      <c r="BG32" s="2030"/>
      <c r="BH32" s="2030"/>
      <c r="BI32" s="2032" t="s">
        <v>883</v>
      </c>
      <c r="BJ32" s="2030"/>
      <c r="BK32" s="2030"/>
      <c r="BL32" s="2049" t="s">
        <v>884</v>
      </c>
    </row>
    <row r="33" spans="2:64" ht="13.5" customHeight="1">
      <c r="B33" s="2059"/>
      <c r="C33" s="2060"/>
      <c r="D33" s="2060"/>
      <c r="E33" s="2060"/>
      <c r="F33" s="2060"/>
      <c r="G33" s="2060"/>
      <c r="H33" s="2060"/>
      <c r="I33" s="2060"/>
      <c r="J33" s="2060"/>
      <c r="K33" s="2060"/>
      <c r="L33" s="2060"/>
      <c r="M33" s="2056"/>
      <c r="N33" s="2031"/>
      <c r="O33" s="2031"/>
      <c r="P33" s="2031"/>
      <c r="Q33" s="2031"/>
      <c r="R33" s="2031"/>
      <c r="S33" s="2031"/>
      <c r="T33" s="2031"/>
      <c r="U33" s="2031"/>
      <c r="V33" s="2031"/>
      <c r="W33" s="2031"/>
      <c r="X33" s="2031"/>
      <c r="Y33" s="2059"/>
      <c r="Z33" s="2060"/>
      <c r="AA33" s="2060"/>
      <c r="AB33" s="2060"/>
      <c r="AC33" s="2060"/>
      <c r="AD33" s="2060"/>
      <c r="AE33" s="2060"/>
      <c r="AF33" s="2060"/>
      <c r="AG33" s="2060"/>
      <c r="AH33" s="2060"/>
      <c r="AI33" s="2060"/>
      <c r="AJ33" s="2060"/>
      <c r="AK33" s="2060"/>
      <c r="AL33" s="2060"/>
      <c r="AM33" s="2060"/>
      <c r="AN33" s="2061"/>
      <c r="AO33" s="2061"/>
      <c r="AP33" s="2061"/>
      <c r="AQ33" s="2061"/>
      <c r="AR33" s="2061"/>
      <c r="AS33" s="2053"/>
      <c r="AT33" s="2054"/>
      <c r="AU33" s="2054"/>
      <c r="AV33" s="2033"/>
      <c r="AW33" s="2031"/>
      <c r="AX33" s="2031"/>
      <c r="AY33" s="2033"/>
      <c r="AZ33" s="2031"/>
      <c r="BA33" s="2031"/>
      <c r="BB33" s="2050"/>
      <c r="BC33" s="2053"/>
      <c r="BD33" s="2054"/>
      <c r="BE33" s="2054"/>
      <c r="BF33" s="2033"/>
      <c r="BG33" s="2031"/>
      <c r="BH33" s="2031"/>
      <c r="BI33" s="2033"/>
      <c r="BJ33" s="2031"/>
      <c r="BK33" s="2031"/>
      <c r="BL33" s="2050"/>
    </row>
    <row r="34" spans="2:64" ht="13.5" customHeight="1">
      <c r="B34" s="2057"/>
      <c r="C34" s="2058"/>
      <c r="D34" s="2058"/>
      <c r="E34" s="2058"/>
      <c r="F34" s="2058"/>
      <c r="G34" s="2058"/>
      <c r="H34" s="2058"/>
      <c r="I34" s="2058"/>
      <c r="J34" s="2058"/>
      <c r="K34" s="2058"/>
      <c r="L34" s="2058"/>
      <c r="M34" s="2055"/>
      <c r="N34" s="2030"/>
      <c r="O34" s="2030"/>
      <c r="P34" s="2030"/>
      <c r="Q34" s="2030"/>
      <c r="R34" s="2030"/>
      <c r="S34" s="2030"/>
      <c r="T34" s="2030"/>
      <c r="U34" s="2030"/>
      <c r="V34" s="2030"/>
      <c r="W34" s="2030"/>
      <c r="X34" s="2030"/>
      <c r="Y34" s="2057"/>
      <c r="Z34" s="2058"/>
      <c r="AA34" s="2058"/>
      <c r="AB34" s="2058"/>
      <c r="AC34" s="2058"/>
      <c r="AD34" s="2058"/>
      <c r="AE34" s="2058"/>
      <c r="AF34" s="2058"/>
      <c r="AG34" s="2058"/>
      <c r="AH34" s="2058"/>
      <c r="AI34" s="2058"/>
      <c r="AJ34" s="2058"/>
      <c r="AK34" s="2058"/>
      <c r="AL34" s="2058"/>
      <c r="AM34" s="2058"/>
      <c r="AN34" s="2061"/>
      <c r="AO34" s="2061"/>
      <c r="AP34" s="2061"/>
      <c r="AQ34" s="2061"/>
      <c r="AR34" s="2061"/>
      <c r="AS34" s="2051"/>
      <c r="AT34" s="2052"/>
      <c r="AU34" s="2052"/>
      <c r="AV34" s="2032" t="s">
        <v>601</v>
      </c>
      <c r="AW34" s="2030"/>
      <c r="AX34" s="2030"/>
      <c r="AY34" s="2032" t="s">
        <v>883</v>
      </c>
      <c r="AZ34" s="2030"/>
      <c r="BA34" s="2030"/>
      <c r="BB34" s="2049" t="s">
        <v>884</v>
      </c>
      <c r="BC34" s="2051"/>
      <c r="BD34" s="2052"/>
      <c r="BE34" s="2052"/>
      <c r="BF34" s="2032" t="s">
        <v>601</v>
      </c>
      <c r="BG34" s="2030"/>
      <c r="BH34" s="2030"/>
      <c r="BI34" s="2032" t="s">
        <v>883</v>
      </c>
      <c r="BJ34" s="2030"/>
      <c r="BK34" s="2030"/>
      <c r="BL34" s="2049" t="s">
        <v>884</v>
      </c>
    </row>
    <row r="35" spans="2:64" ht="13.5" customHeight="1">
      <c r="B35" s="2059"/>
      <c r="C35" s="2060"/>
      <c r="D35" s="2060"/>
      <c r="E35" s="2060"/>
      <c r="F35" s="2060"/>
      <c r="G35" s="2060"/>
      <c r="H35" s="2060"/>
      <c r="I35" s="2060"/>
      <c r="J35" s="2060"/>
      <c r="K35" s="2060"/>
      <c r="L35" s="2060"/>
      <c r="M35" s="2056"/>
      <c r="N35" s="2031"/>
      <c r="O35" s="2031"/>
      <c r="P35" s="2031"/>
      <c r="Q35" s="2031"/>
      <c r="R35" s="2031"/>
      <c r="S35" s="2031"/>
      <c r="T35" s="2031"/>
      <c r="U35" s="2031"/>
      <c r="V35" s="2031"/>
      <c r="W35" s="2031"/>
      <c r="X35" s="2031"/>
      <c r="Y35" s="2059"/>
      <c r="Z35" s="2060"/>
      <c r="AA35" s="2060"/>
      <c r="AB35" s="2060"/>
      <c r="AC35" s="2060"/>
      <c r="AD35" s="2060"/>
      <c r="AE35" s="2060"/>
      <c r="AF35" s="2060"/>
      <c r="AG35" s="2060"/>
      <c r="AH35" s="2060"/>
      <c r="AI35" s="2060"/>
      <c r="AJ35" s="2060"/>
      <c r="AK35" s="2060"/>
      <c r="AL35" s="2060"/>
      <c r="AM35" s="2060"/>
      <c r="AN35" s="2061"/>
      <c r="AO35" s="2061"/>
      <c r="AP35" s="2061"/>
      <c r="AQ35" s="2061"/>
      <c r="AR35" s="2061"/>
      <c r="AS35" s="2053"/>
      <c r="AT35" s="2054"/>
      <c r="AU35" s="2054"/>
      <c r="AV35" s="2033"/>
      <c r="AW35" s="2031"/>
      <c r="AX35" s="2031"/>
      <c r="AY35" s="2033"/>
      <c r="AZ35" s="2031"/>
      <c r="BA35" s="2031"/>
      <c r="BB35" s="2050"/>
      <c r="BC35" s="2053"/>
      <c r="BD35" s="2054"/>
      <c r="BE35" s="2054"/>
      <c r="BF35" s="2033"/>
      <c r="BG35" s="2031"/>
      <c r="BH35" s="2031"/>
      <c r="BI35" s="2033"/>
      <c r="BJ35" s="2031"/>
      <c r="BK35" s="2031"/>
      <c r="BL35" s="2050"/>
    </row>
    <row r="36" spans="2:64" ht="13.5" customHeight="1">
      <c r="B36" s="2057"/>
      <c r="C36" s="2058"/>
      <c r="D36" s="2058"/>
      <c r="E36" s="2058"/>
      <c r="F36" s="2058"/>
      <c r="G36" s="2058"/>
      <c r="H36" s="2058"/>
      <c r="I36" s="2058"/>
      <c r="J36" s="2058"/>
      <c r="K36" s="2058"/>
      <c r="L36" s="2058"/>
      <c r="M36" s="2055"/>
      <c r="N36" s="2030"/>
      <c r="O36" s="2030"/>
      <c r="P36" s="2030"/>
      <c r="Q36" s="2030"/>
      <c r="R36" s="2030"/>
      <c r="S36" s="2030"/>
      <c r="T36" s="2030"/>
      <c r="U36" s="2030"/>
      <c r="V36" s="2030"/>
      <c r="W36" s="2030"/>
      <c r="X36" s="2030"/>
      <c r="Y36" s="2057"/>
      <c r="Z36" s="2058"/>
      <c r="AA36" s="2058"/>
      <c r="AB36" s="2058"/>
      <c r="AC36" s="2058"/>
      <c r="AD36" s="2058"/>
      <c r="AE36" s="2058"/>
      <c r="AF36" s="2058"/>
      <c r="AG36" s="2058"/>
      <c r="AH36" s="2058"/>
      <c r="AI36" s="2058"/>
      <c r="AJ36" s="2058"/>
      <c r="AK36" s="2058"/>
      <c r="AL36" s="2058"/>
      <c r="AM36" s="2058"/>
      <c r="AN36" s="2061"/>
      <c r="AO36" s="2061"/>
      <c r="AP36" s="2061"/>
      <c r="AQ36" s="2061"/>
      <c r="AR36" s="2061"/>
      <c r="AS36" s="2051"/>
      <c r="AT36" s="2052"/>
      <c r="AU36" s="2052"/>
      <c r="AV36" s="2032" t="s">
        <v>601</v>
      </c>
      <c r="AW36" s="2030"/>
      <c r="AX36" s="2030"/>
      <c r="AY36" s="2032" t="s">
        <v>883</v>
      </c>
      <c r="AZ36" s="2030"/>
      <c r="BA36" s="2030"/>
      <c r="BB36" s="2049" t="s">
        <v>884</v>
      </c>
      <c r="BC36" s="2051"/>
      <c r="BD36" s="2052"/>
      <c r="BE36" s="2052"/>
      <c r="BF36" s="2032" t="s">
        <v>601</v>
      </c>
      <c r="BG36" s="2030"/>
      <c r="BH36" s="2030"/>
      <c r="BI36" s="2032" t="s">
        <v>883</v>
      </c>
      <c r="BJ36" s="2030"/>
      <c r="BK36" s="2030"/>
      <c r="BL36" s="2049" t="s">
        <v>884</v>
      </c>
    </row>
    <row r="37" spans="2:64" ht="13.5" customHeight="1">
      <c r="B37" s="2059"/>
      <c r="C37" s="2060"/>
      <c r="D37" s="2060"/>
      <c r="E37" s="2060"/>
      <c r="F37" s="2060"/>
      <c r="G37" s="2060"/>
      <c r="H37" s="2060"/>
      <c r="I37" s="2060"/>
      <c r="J37" s="2060"/>
      <c r="K37" s="2060"/>
      <c r="L37" s="2060"/>
      <c r="M37" s="2056"/>
      <c r="N37" s="2031"/>
      <c r="O37" s="2031"/>
      <c r="P37" s="2031"/>
      <c r="Q37" s="2031"/>
      <c r="R37" s="2031"/>
      <c r="S37" s="2031"/>
      <c r="T37" s="2031"/>
      <c r="U37" s="2031"/>
      <c r="V37" s="2031"/>
      <c r="W37" s="2031"/>
      <c r="X37" s="2031"/>
      <c r="Y37" s="2059"/>
      <c r="Z37" s="2060"/>
      <c r="AA37" s="2060"/>
      <c r="AB37" s="2060"/>
      <c r="AC37" s="2060"/>
      <c r="AD37" s="2060"/>
      <c r="AE37" s="2060"/>
      <c r="AF37" s="2060"/>
      <c r="AG37" s="2060"/>
      <c r="AH37" s="2060"/>
      <c r="AI37" s="2060"/>
      <c r="AJ37" s="2060"/>
      <c r="AK37" s="2060"/>
      <c r="AL37" s="2060"/>
      <c r="AM37" s="2060"/>
      <c r="AN37" s="2061"/>
      <c r="AO37" s="2061"/>
      <c r="AP37" s="2061"/>
      <c r="AQ37" s="2061"/>
      <c r="AR37" s="2061"/>
      <c r="AS37" s="2053"/>
      <c r="AT37" s="2054"/>
      <c r="AU37" s="2054"/>
      <c r="AV37" s="2033"/>
      <c r="AW37" s="2031"/>
      <c r="AX37" s="2031"/>
      <c r="AY37" s="2033"/>
      <c r="AZ37" s="2031"/>
      <c r="BA37" s="2031"/>
      <c r="BB37" s="2050"/>
      <c r="BC37" s="2053"/>
      <c r="BD37" s="2054"/>
      <c r="BE37" s="2054"/>
      <c r="BF37" s="2033"/>
      <c r="BG37" s="2031"/>
      <c r="BH37" s="2031"/>
      <c r="BI37" s="2033"/>
      <c r="BJ37" s="2031"/>
      <c r="BK37" s="2031"/>
      <c r="BL37" s="2050"/>
    </row>
    <row r="38" spans="2:64" ht="13.5" customHeight="1">
      <c r="B38" s="2057"/>
      <c r="C38" s="2058"/>
      <c r="D38" s="2058"/>
      <c r="E38" s="2058"/>
      <c r="F38" s="2058"/>
      <c r="G38" s="2058"/>
      <c r="H38" s="2058"/>
      <c r="I38" s="2058"/>
      <c r="J38" s="2058"/>
      <c r="K38" s="2058"/>
      <c r="L38" s="2058"/>
      <c r="M38" s="2055"/>
      <c r="N38" s="2030"/>
      <c r="O38" s="2030"/>
      <c r="P38" s="2030"/>
      <c r="Q38" s="2030"/>
      <c r="R38" s="2030"/>
      <c r="S38" s="2030"/>
      <c r="T38" s="2030"/>
      <c r="U38" s="2030"/>
      <c r="V38" s="2030"/>
      <c r="W38" s="2030"/>
      <c r="X38" s="2030"/>
      <c r="Y38" s="2057"/>
      <c r="Z38" s="2058"/>
      <c r="AA38" s="2058"/>
      <c r="AB38" s="2058"/>
      <c r="AC38" s="2058"/>
      <c r="AD38" s="2058"/>
      <c r="AE38" s="2058"/>
      <c r="AF38" s="2058"/>
      <c r="AG38" s="2058"/>
      <c r="AH38" s="2058"/>
      <c r="AI38" s="2058"/>
      <c r="AJ38" s="2058"/>
      <c r="AK38" s="2058"/>
      <c r="AL38" s="2058"/>
      <c r="AM38" s="2058"/>
      <c r="AN38" s="2061"/>
      <c r="AO38" s="2061"/>
      <c r="AP38" s="2061"/>
      <c r="AQ38" s="2061"/>
      <c r="AR38" s="2061"/>
      <c r="AS38" s="2051"/>
      <c r="AT38" s="2052"/>
      <c r="AU38" s="2052"/>
      <c r="AV38" s="2032" t="s">
        <v>601</v>
      </c>
      <c r="AW38" s="2030"/>
      <c r="AX38" s="2030"/>
      <c r="AY38" s="2032" t="s">
        <v>883</v>
      </c>
      <c r="AZ38" s="2030"/>
      <c r="BA38" s="2030"/>
      <c r="BB38" s="2049" t="s">
        <v>884</v>
      </c>
      <c r="BC38" s="2051"/>
      <c r="BD38" s="2052"/>
      <c r="BE38" s="2052"/>
      <c r="BF38" s="2032" t="s">
        <v>601</v>
      </c>
      <c r="BG38" s="2030"/>
      <c r="BH38" s="2030"/>
      <c r="BI38" s="2032" t="s">
        <v>883</v>
      </c>
      <c r="BJ38" s="2030"/>
      <c r="BK38" s="2030"/>
      <c r="BL38" s="2049" t="s">
        <v>884</v>
      </c>
    </row>
    <row r="39" spans="2:64" ht="13.5" customHeight="1">
      <c r="B39" s="2059"/>
      <c r="C39" s="2060"/>
      <c r="D39" s="2060"/>
      <c r="E39" s="2060"/>
      <c r="F39" s="2060"/>
      <c r="G39" s="2060"/>
      <c r="H39" s="2060"/>
      <c r="I39" s="2060"/>
      <c r="J39" s="2060"/>
      <c r="K39" s="2060"/>
      <c r="L39" s="2060"/>
      <c r="M39" s="2056"/>
      <c r="N39" s="2031"/>
      <c r="O39" s="2031"/>
      <c r="P39" s="2031"/>
      <c r="Q39" s="2031"/>
      <c r="R39" s="2031"/>
      <c r="S39" s="2031"/>
      <c r="T39" s="2031"/>
      <c r="U39" s="2031"/>
      <c r="V39" s="2031"/>
      <c r="W39" s="2031"/>
      <c r="X39" s="2031"/>
      <c r="Y39" s="2059"/>
      <c r="Z39" s="2060"/>
      <c r="AA39" s="2060"/>
      <c r="AB39" s="2060"/>
      <c r="AC39" s="2060"/>
      <c r="AD39" s="2060"/>
      <c r="AE39" s="2060"/>
      <c r="AF39" s="2060"/>
      <c r="AG39" s="2060"/>
      <c r="AH39" s="2060"/>
      <c r="AI39" s="2060"/>
      <c r="AJ39" s="2060"/>
      <c r="AK39" s="2060"/>
      <c r="AL39" s="2060"/>
      <c r="AM39" s="2060"/>
      <c r="AN39" s="2061"/>
      <c r="AO39" s="2061"/>
      <c r="AP39" s="2061"/>
      <c r="AQ39" s="2061"/>
      <c r="AR39" s="2061"/>
      <c r="AS39" s="2053"/>
      <c r="AT39" s="2054"/>
      <c r="AU39" s="2054"/>
      <c r="AV39" s="2033"/>
      <c r="AW39" s="2031"/>
      <c r="AX39" s="2031"/>
      <c r="AY39" s="2033"/>
      <c r="AZ39" s="2031"/>
      <c r="BA39" s="2031"/>
      <c r="BB39" s="2050"/>
      <c r="BC39" s="2053"/>
      <c r="BD39" s="2054"/>
      <c r="BE39" s="2054"/>
      <c r="BF39" s="2033"/>
      <c r="BG39" s="2031"/>
      <c r="BH39" s="2031"/>
      <c r="BI39" s="2033"/>
      <c r="BJ39" s="2031"/>
      <c r="BK39" s="2031"/>
      <c r="BL39" s="2050"/>
    </row>
    <row r="40" spans="2:64" ht="13.5" customHeight="1">
      <c r="B40" s="2057"/>
      <c r="C40" s="2058"/>
      <c r="D40" s="2058"/>
      <c r="E40" s="2058"/>
      <c r="F40" s="2058"/>
      <c r="G40" s="2058"/>
      <c r="H40" s="2058"/>
      <c r="I40" s="2058"/>
      <c r="J40" s="2058"/>
      <c r="K40" s="2058"/>
      <c r="L40" s="2058"/>
      <c r="M40" s="2055"/>
      <c r="N40" s="2030"/>
      <c r="O40" s="2030"/>
      <c r="P40" s="2030"/>
      <c r="Q40" s="2030"/>
      <c r="R40" s="2030"/>
      <c r="S40" s="2030"/>
      <c r="T40" s="2030"/>
      <c r="U40" s="2030"/>
      <c r="V40" s="2030"/>
      <c r="W40" s="2030"/>
      <c r="X40" s="2030"/>
      <c r="Y40" s="2057"/>
      <c r="Z40" s="2058"/>
      <c r="AA40" s="2058"/>
      <c r="AB40" s="2058"/>
      <c r="AC40" s="2058"/>
      <c r="AD40" s="2058"/>
      <c r="AE40" s="2058"/>
      <c r="AF40" s="2058"/>
      <c r="AG40" s="2058"/>
      <c r="AH40" s="2058"/>
      <c r="AI40" s="2058"/>
      <c r="AJ40" s="2058"/>
      <c r="AK40" s="2058"/>
      <c r="AL40" s="2058"/>
      <c r="AM40" s="2058"/>
      <c r="AN40" s="2061"/>
      <c r="AO40" s="2061"/>
      <c r="AP40" s="2061"/>
      <c r="AQ40" s="2061"/>
      <c r="AR40" s="2061"/>
      <c r="AS40" s="2051"/>
      <c r="AT40" s="2052"/>
      <c r="AU40" s="2052"/>
      <c r="AV40" s="2032" t="s">
        <v>601</v>
      </c>
      <c r="AW40" s="2030"/>
      <c r="AX40" s="2030"/>
      <c r="AY40" s="2032" t="s">
        <v>883</v>
      </c>
      <c r="AZ40" s="2030"/>
      <c r="BA40" s="2030"/>
      <c r="BB40" s="2049" t="s">
        <v>884</v>
      </c>
      <c r="BC40" s="2051"/>
      <c r="BD40" s="2052"/>
      <c r="BE40" s="2052"/>
      <c r="BF40" s="2032" t="s">
        <v>601</v>
      </c>
      <c r="BG40" s="2030"/>
      <c r="BH40" s="2030"/>
      <c r="BI40" s="2032" t="s">
        <v>883</v>
      </c>
      <c r="BJ40" s="2030"/>
      <c r="BK40" s="2030"/>
      <c r="BL40" s="2049" t="s">
        <v>884</v>
      </c>
    </row>
    <row r="41" spans="2:64" ht="13.5" customHeight="1">
      <c r="B41" s="2059"/>
      <c r="C41" s="2060"/>
      <c r="D41" s="2060"/>
      <c r="E41" s="2060"/>
      <c r="F41" s="2060"/>
      <c r="G41" s="2060"/>
      <c r="H41" s="2060"/>
      <c r="I41" s="2060"/>
      <c r="J41" s="2060"/>
      <c r="K41" s="2060"/>
      <c r="L41" s="2060"/>
      <c r="M41" s="2056"/>
      <c r="N41" s="2031"/>
      <c r="O41" s="2031"/>
      <c r="P41" s="2031"/>
      <c r="Q41" s="2031"/>
      <c r="R41" s="2031"/>
      <c r="S41" s="2031"/>
      <c r="T41" s="2031"/>
      <c r="U41" s="2031"/>
      <c r="V41" s="2031"/>
      <c r="W41" s="2031"/>
      <c r="X41" s="2031"/>
      <c r="Y41" s="2059"/>
      <c r="Z41" s="2060"/>
      <c r="AA41" s="2060"/>
      <c r="AB41" s="2060"/>
      <c r="AC41" s="2060"/>
      <c r="AD41" s="2060"/>
      <c r="AE41" s="2060"/>
      <c r="AF41" s="2060"/>
      <c r="AG41" s="2060"/>
      <c r="AH41" s="2060"/>
      <c r="AI41" s="2060"/>
      <c r="AJ41" s="2060"/>
      <c r="AK41" s="2060"/>
      <c r="AL41" s="2060"/>
      <c r="AM41" s="2060"/>
      <c r="AN41" s="2061"/>
      <c r="AO41" s="2061"/>
      <c r="AP41" s="2061"/>
      <c r="AQ41" s="2061"/>
      <c r="AR41" s="2061"/>
      <c r="AS41" s="2053"/>
      <c r="AT41" s="2054"/>
      <c r="AU41" s="2054"/>
      <c r="AV41" s="2033"/>
      <c r="AW41" s="2031"/>
      <c r="AX41" s="2031"/>
      <c r="AY41" s="2033"/>
      <c r="AZ41" s="2031"/>
      <c r="BA41" s="2031"/>
      <c r="BB41" s="2050"/>
      <c r="BC41" s="2053"/>
      <c r="BD41" s="2054"/>
      <c r="BE41" s="2054"/>
      <c r="BF41" s="2033"/>
      <c r="BG41" s="2031"/>
      <c r="BH41" s="2031"/>
      <c r="BI41" s="2033"/>
      <c r="BJ41" s="2031"/>
      <c r="BK41" s="2031"/>
      <c r="BL41" s="2050"/>
    </row>
    <row r="42" spans="2:64" ht="13.5" customHeight="1">
      <c r="B42" s="2057"/>
      <c r="C42" s="2058"/>
      <c r="D42" s="2058"/>
      <c r="E42" s="2058"/>
      <c r="F42" s="2058"/>
      <c r="G42" s="2058"/>
      <c r="H42" s="2058"/>
      <c r="I42" s="2058"/>
      <c r="J42" s="2058"/>
      <c r="K42" s="2058"/>
      <c r="L42" s="2058"/>
      <c r="M42" s="2055"/>
      <c r="N42" s="2030"/>
      <c r="O42" s="2030"/>
      <c r="P42" s="2030"/>
      <c r="Q42" s="2030"/>
      <c r="R42" s="2030"/>
      <c r="S42" s="2030"/>
      <c r="T42" s="2030"/>
      <c r="U42" s="2030"/>
      <c r="V42" s="2030"/>
      <c r="W42" s="2030"/>
      <c r="X42" s="2030"/>
      <c r="Y42" s="2057"/>
      <c r="Z42" s="2058"/>
      <c r="AA42" s="2058"/>
      <c r="AB42" s="2058"/>
      <c r="AC42" s="2058"/>
      <c r="AD42" s="2058"/>
      <c r="AE42" s="2058"/>
      <c r="AF42" s="2058"/>
      <c r="AG42" s="2058"/>
      <c r="AH42" s="2058"/>
      <c r="AI42" s="2058"/>
      <c r="AJ42" s="2058"/>
      <c r="AK42" s="2058"/>
      <c r="AL42" s="2058"/>
      <c r="AM42" s="2058"/>
      <c r="AN42" s="2061"/>
      <c r="AO42" s="2061"/>
      <c r="AP42" s="2061"/>
      <c r="AQ42" s="2061"/>
      <c r="AR42" s="2061"/>
      <c r="AS42" s="2051"/>
      <c r="AT42" s="2052"/>
      <c r="AU42" s="2052"/>
      <c r="AV42" s="2032" t="s">
        <v>601</v>
      </c>
      <c r="AW42" s="2030"/>
      <c r="AX42" s="2030"/>
      <c r="AY42" s="2032" t="s">
        <v>883</v>
      </c>
      <c r="AZ42" s="2030"/>
      <c r="BA42" s="2030"/>
      <c r="BB42" s="2049" t="s">
        <v>884</v>
      </c>
      <c r="BC42" s="2051"/>
      <c r="BD42" s="2052"/>
      <c r="BE42" s="2052"/>
      <c r="BF42" s="2032" t="s">
        <v>601</v>
      </c>
      <c r="BG42" s="2030"/>
      <c r="BH42" s="2030"/>
      <c r="BI42" s="2032" t="s">
        <v>883</v>
      </c>
      <c r="BJ42" s="2030"/>
      <c r="BK42" s="2030"/>
      <c r="BL42" s="2049" t="s">
        <v>884</v>
      </c>
    </row>
    <row r="43" spans="2:64" ht="13.5" customHeight="1">
      <c r="B43" s="2059"/>
      <c r="C43" s="2060"/>
      <c r="D43" s="2060"/>
      <c r="E43" s="2060"/>
      <c r="F43" s="2060"/>
      <c r="G43" s="2060"/>
      <c r="H43" s="2060"/>
      <c r="I43" s="2060"/>
      <c r="J43" s="2060"/>
      <c r="K43" s="2060"/>
      <c r="L43" s="2060"/>
      <c r="M43" s="2056"/>
      <c r="N43" s="2031"/>
      <c r="O43" s="2031"/>
      <c r="P43" s="2031"/>
      <c r="Q43" s="2031"/>
      <c r="R43" s="2031"/>
      <c r="S43" s="2031"/>
      <c r="T43" s="2031"/>
      <c r="U43" s="2031"/>
      <c r="V43" s="2031"/>
      <c r="W43" s="2031"/>
      <c r="X43" s="2031"/>
      <c r="Y43" s="2059"/>
      <c r="Z43" s="2060"/>
      <c r="AA43" s="2060"/>
      <c r="AB43" s="2060"/>
      <c r="AC43" s="2060"/>
      <c r="AD43" s="2060"/>
      <c r="AE43" s="2060"/>
      <c r="AF43" s="2060"/>
      <c r="AG43" s="2060"/>
      <c r="AH43" s="2060"/>
      <c r="AI43" s="2060"/>
      <c r="AJ43" s="2060"/>
      <c r="AK43" s="2060"/>
      <c r="AL43" s="2060"/>
      <c r="AM43" s="2060"/>
      <c r="AN43" s="2061"/>
      <c r="AO43" s="2061"/>
      <c r="AP43" s="2061"/>
      <c r="AQ43" s="2061"/>
      <c r="AR43" s="2061"/>
      <c r="AS43" s="2053"/>
      <c r="AT43" s="2054"/>
      <c r="AU43" s="2054"/>
      <c r="AV43" s="2033"/>
      <c r="AW43" s="2031"/>
      <c r="AX43" s="2031"/>
      <c r="AY43" s="2033"/>
      <c r="AZ43" s="2031"/>
      <c r="BA43" s="2031"/>
      <c r="BB43" s="2050"/>
      <c r="BC43" s="2053"/>
      <c r="BD43" s="2054"/>
      <c r="BE43" s="2054"/>
      <c r="BF43" s="2033"/>
      <c r="BG43" s="2031"/>
      <c r="BH43" s="2031"/>
      <c r="BI43" s="2033"/>
      <c r="BJ43" s="2031"/>
      <c r="BK43" s="2031"/>
      <c r="BL43" s="2050"/>
    </row>
    <row r="44" spans="2:64" ht="13.5" customHeight="1">
      <c r="BF44" s="345"/>
      <c r="BG44" s="345"/>
      <c r="BH44" s="345"/>
      <c r="BI44" s="345"/>
      <c r="BJ44" s="345"/>
      <c r="BK44" s="345"/>
    </row>
    <row r="45" spans="2:64" ht="13.5" customHeight="1">
      <c r="B45" s="2062" t="s">
        <v>970</v>
      </c>
      <c r="C45" s="2062"/>
      <c r="D45" s="2062"/>
      <c r="E45" s="2062"/>
      <c r="F45" s="2062"/>
      <c r="G45" s="2062"/>
      <c r="H45" s="2063" t="s">
        <v>971</v>
      </c>
      <c r="I45" s="2063"/>
      <c r="J45" s="346"/>
      <c r="K45" s="346"/>
      <c r="L45" s="2064" t="s">
        <v>972</v>
      </c>
      <c r="M45" s="2064"/>
      <c r="N45" s="2064"/>
      <c r="O45" s="2064"/>
      <c r="P45" s="2064"/>
      <c r="Q45" s="2064"/>
      <c r="R45" s="2064"/>
      <c r="S45" s="2064"/>
      <c r="T45" s="2064"/>
      <c r="U45" s="2064"/>
      <c r="V45" s="2064"/>
      <c r="W45" s="2064"/>
      <c r="X45" s="2064"/>
      <c r="Y45" s="2064"/>
      <c r="Z45" s="2064"/>
      <c r="AA45" s="2064"/>
      <c r="AB45" s="2064"/>
      <c r="AC45" s="2064"/>
      <c r="AD45" s="2064"/>
      <c r="AE45" s="2064"/>
      <c r="AF45" s="2064"/>
      <c r="AG45" s="2064"/>
      <c r="AH45" s="2064"/>
      <c r="AI45" s="2064"/>
      <c r="AJ45" s="2064"/>
      <c r="AK45" s="2064"/>
      <c r="AL45" s="2064"/>
      <c r="AM45" s="2064"/>
      <c r="AN45" s="2064"/>
      <c r="AO45" s="2064"/>
      <c r="AP45" s="2064"/>
      <c r="AQ45" s="2064"/>
      <c r="AR45" s="2064"/>
      <c r="AS45" s="2064"/>
      <c r="AT45" s="2064"/>
      <c r="AU45" s="2064"/>
      <c r="AV45" s="2064"/>
      <c r="AW45" s="2064"/>
      <c r="AX45" s="2064"/>
      <c r="AY45" s="2064"/>
      <c r="AZ45" s="2064"/>
      <c r="BA45" s="2064"/>
      <c r="BB45" s="2064"/>
      <c r="BC45" s="2064"/>
      <c r="BD45" s="2064"/>
      <c r="BE45" s="2064"/>
      <c r="BF45" s="2064"/>
      <c r="BG45" s="2064"/>
      <c r="BH45" s="2064"/>
      <c r="BI45" s="2064"/>
      <c r="BJ45" s="2064"/>
      <c r="BK45" s="2064"/>
      <c r="BL45" s="2064"/>
    </row>
    <row r="46" spans="2:64" ht="13.5" customHeight="1">
      <c r="B46" s="2062"/>
      <c r="C46" s="2062"/>
      <c r="D46" s="2062"/>
      <c r="E46" s="2062"/>
      <c r="F46" s="2062"/>
      <c r="G46" s="2062"/>
      <c r="H46" s="2063"/>
      <c r="I46" s="2063"/>
      <c r="J46" s="346"/>
      <c r="K46" s="346"/>
      <c r="L46" s="2064"/>
      <c r="M46" s="2064"/>
      <c r="N46" s="2064"/>
      <c r="O46" s="2064"/>
      <c r="P46" s="2064"/>
      <c r="Q46" s="2064"/>
      <c r="R46" s="2064"/>
      <c r="S46" s="2064"/>
      <c r="T46" s="2064"/>
      <c r="U46" s="2064"/>
      <c r="V46" s="2064"/>
      <c r="W46" s="2064"/>
      <c r="X46" s="2064"/>
      <c r="Y46" s="2064"/>
      <c r="Z46" s="2064"/>
      <c r="AA46" s="2064"/>
      <c r="AB46" s="2064"/>
      <c r="AC46" s="2064"/>
      <c r="AD46" s="2064"/>
      <c r="AE46" s="2064"/>
      <c r="AF46" s="2064"/>
      <c r="AG46" s="2064"/>
      <c r="AH46" s="2064"/>
      <c r="AI46" s="2064"/>
      <c r="AJ46" s="2064"/>
      <c r="AK46" s="2064"/>
      <c r="AL46" s="2064"/>
      <c r="AM46" s="2064"/>
      <c r="AN46" s="2064"/>
      <c r="AO46" s="2064"/>
      <c r="AP46" s="2064"/>
      <c r="AQ46" s="2064"/>
      <c r="AR46" s="2064"/>
      <c r="AS46" s="2064"/>
      <c r="AT46" s="2064"/>
      <c r="AU46" s="2064"/>
      <c r="AV46" s="2064"/>
      <c r="AW46" s="2064"/>
      <c r="AX46" s="2064"/>
      <c r="AY46" s="2064"/>
      <c r="AZ46" s="2064"/>
      <c r="BA46" s="2064"/>
      <c r="BB46" s="2064"/>
      <c r="BC46" s="2064"/>
      <c r="BD46" s="2064"/>
      <c r="BE46" s="2064"/>
      <c r="BF46" s="2064"/>
      <c r="BG46" s="2064"/>
      <c r="BH46" s="2064"/>
      <c r="BI46" s="2064"/>
      <c r="BJ46" s="2064"/>
      <c r="BK46" s="2064"/>
      <c r="BL46" s="2064"/>
    </row>
    <row r="47" spans="2:64" ht="13.5" customHeight="1">
      <c r="H47" s="2063" t="s">
        <v>973</v>
      </c>
      <c r="I47" s="2063"/>
      <c r="J47" s="346"/>
      <c r="K47" s="346"/>
      <c r="L47" s="2064" t="s">
        <v>974</v>
      </c>
      <c r="M47" s="2064"/>
      <c r="N47" s="2064"/>
      <c r="O47" s="2064"/>
      <c r="P47" s="2064"/>
      <c r="Q47" s="2064"/>
      <c r="R47" s="2064"/>
      <c r="S47" s="2064"/>
      <c r="T47" s="2064"/>
      <c r="U47" s="2064"/>
      <c r="V47" s="2064"/>
      <c r="W47" s="2064"/>
      <c r="X47" s="2064"/>
      <c r="Y47" s="2064"/>
      <c r="Z47" s="2064"/>
      <c r="AA47" s="2064"/>
      <c r="AB47" s="2064"/>
      <c r="AC47" s="2064"/>
      <c r="AD47" s="2064"/>
      <c r="AE47" s="2064"/>
      <c r="AF47" s="2064"/>
      <c r="AG47" s="2064"/>
      <c r="AH47" s="2064"/>
      <c r="AI47" s="2064"/>
      <c r="AJ47" s="2064"/>
      <c r="AK47" s="2064"/>
      <c r="AL47" s="2064"/>
      <c r="AM47" s="2064"/>
      <c r="AN47" s="2064"/>
      <c r="AO47" s="2064"/>
      <c r="AP47" s="2064"/>
      <c r="AQ47" s="2064"/>
      <c r="AR47" s="2064"/>
      <c r="AS47" s="2064"/>
      <c r="AT47" s="2064"/>
      <c r="AU47" s="2064"/>
      <c r="AV47" s="2064"/>
      <c r="AW47" s="2064"/>
      <c r="AX47" s="2064"/>
      <c r="AY47" s="2064"/>
      <c r="AZ47" s="2064"/>
      <c r="BA47" s="2064"/>
      <c r="BB47" s="2064"/>
      <c r="BC47" s="2064"/>
      <c r="BD47" s="2064"/>
      <c r="BE47" s="2064"/>
      <c r="BF47" s="2064"/>
      <c r="BG47" s="2064"/>
      <c r="BH47" s="2064"/>
      <c r="BI47" s="2064"/>
      <c r="BJ47" s="2064"/>
      <c r="BK47" s="2064"/>
      <c r="BL47" s="2064"/>
    </row>
    <row r="48" spans="2:64" ht="13.5" customHeight="1">
      <c r="H48" s="2063"/>
      <c r="I48" s="2063"/>
      <c r="J48" s="346"/>
      <c r="K48" s="346"/>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4"/>
      <c r="AK48" s="2064"/>
      <c r="AL48" s="2064"/>
      <c r="AM48" s="2064"/>
      <c r="AN48" s="2064"/>
      <c r="AO48" s="2064"/>
      <c r="AP48" s="2064"/>
      <c r="AQ48" s="2064"/>
      <c r="AR48" s="2064"/>
      <c r="AS48" s="2064"/>
      <c r="AT48" s="2064"/>
      <c r="AU48" s="2064"/>
      <c r="AV48" s="2064"/>
      <c r="AW48" s="2064"/>
      <c r="AX48" s="2064"/>
      <c r="AY48" s="2064"/>
      <c r="AZ48" s="2064"/>
      <c r="BA48" s="2064"/>
      <c r="BB48" s="2064"/>
      <c r="BC48" s="2064"/>
      <c r="BD48" s="2064"/>
      <c r="BE48" s="2064"/>
      <c r="BF48" s="2064"/>
      <c r="BG48" s="2064"/>
      <c r="BH48" s="2064"/>
      <c r="BI48" s="2064"/>
      <c r="BJ48" s="2064"/>
      <c r="BK48" s="2064"/>
      <c r="BL48" s="2064"/>
    </row>
    <row r="49" spans="8:64" ht="13.5" customHeight="1">
      <c r="H49" s="2063" t="s">
        <v>975</v>
      </c>
      <c r="I49" s="2063"/>
      <c r="J49" s="346"/>
      <c r="K49" s="346"/>
      <c r="L49" s="2064" t="s">
        <v>976</v>
      </c>
      <c r="M49" s="2064"/>
      <c r="N49" s="2064"/>
      <c r="O49" s="2064"/>
      <c r="P49" s="2064"/>
      <c r="Q49" s="2064"/>
      <c r="R49" s="2064"/>
      <c r="S49" s="2064"/>
      <c r="T49" s="2064"/>
      <c r="U49" s="2064"/>
      <c r="V49" s="2064"/>
      <c r="W49" s="2064"/>
      <c r="X49" s="2064"/>
      <c r="Y49" s="2064"/>
      <c r="Z49" s="2064"/>
      <c r="AA49" s="2064"/>
      <c r="AB49" s="2064"/>
      <c r="AC49" s="2064"/>
      <c r="AD49" s="2064"/>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4"/>
      <c r="BC49" s="2064"/>
      <c r="BD49" s="2064"/>
      <c r="BE49" s="2064"/>
      <c r="BF49" s="2064"/>
      <c r="BG49" s="2064"/>
      <c r="BH49" s="2064"/>
      <c r="BI49" s="2064"/>
      <c r="BJ49" s="2064"/>
      <c r="BK49" s="2064"/>
      <c r="BL49" s="2064"/>
    </row>
    <row r="50" spans="8:64" ht="13.5" customHeight="1">
      <c r="H50" s="2063"/>
      <c r="I50" s="2063"/>
      <c r="J50" s="346"/>
      <c r="K50" s="346"/>
      <c r="L50" s="2064"/>
      <c r="M50" s="2064"/>
      <c r="N50" s="2064"/>
      <c r="O50" s="2064"/>
      <c r="P50" s="2064"/>
      <c r="Q50" s="2064"/>
      <c r="R50" s="2064"/>
      <c r="S50" s="2064"/>
      <c r="T50" s="2064"/>
      <c r="U50" s="2064"/>
      <c r="V50" s="2064"/>
      <c r="W50" s="2064"/>
      <c r="X50" s="2064"/>
      <c r="Y50" s="2064"/>
      <c r="Z50" s="2064"/>
      <c r="AA50" s="2064"/>
      <c r="AB50" s="2064"/>
      <c r="AC50" s="2064"/>
      <c r="AD50" s="2064"/>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4"/>
      <c r="BC50" s="2064"/>
      <c r="BD50" s="2064"/>
      <c r="BE50" s="2064"/>
      <c r="BF50" s="2064"/>
      <c r="BG50" s="2064"/>
      <c r="BH50" s="2064"/>
      <c r="BI50" s="2064"/>
      <c r="BJ50" s="2064"/>
      <c r="BK50" s="2064"/>
      <c r="BL50" s="2064"/>
    </row>
    <row r="51" spans="8:64" ht="13.5" customHeight="1">
      <c r="H51" s="2063" t="s">
        <v>977</v>
      </c>
      <c r="I51" s="2063"/>
      <c r="J51" s="346"/>
      <c r="K51" s="346"/>
      <c r="L51" s="2064" t="s">
        <v>978</v>
      </c>
      <c r="M51" s="2064"/>
      <c r="N51" s="2064"/>
      <c r="O51" s="2064"/>
      <c r="P51" s="2064"/>
      <c r="Q51" s="2064"/>
      <c r="R51" s="2064"/>
      <c r="S51" s="2064"/>
      <c r="T51" s="2064"/>
      <c r="U51" s="2064"/>
      <c r="V51" s="2064"/>
      <c r="W51" s="2064"/>
      <c r="X51" s="2064"/>
      <c r="Y51" s="2064"/>
      <c r="Z51" s="2064"/>
      <c r="AA51" s="2064"/>
      <c r="AB51" s="2064"/>
      <c r="AC51" s="2064"/>
      <c r="AD51" s="2064"/>
      <c r="AE51" s="2064"/>
      <c r="AF51" s="2064"/>
      <c r="AG51" s="2064"/>
      <c r="AH51" s="2064"/>
      <c r="AI51" s="2064"/>
      <c r="AJ51" s="2064"/>
      <c r="AK51" s="2064"/>
      <c r="AL51" s="2064"/>
      <c r="AM51" s="2064"/>
      <c r="AN51" s="2064"/>
      <c r="AO51" s="2064"/>
      <c r="AP51" s="2064"/>
      <c r="AQ51" s="2064"/>
      <c r="AR51" s="2064"/>
      <c r="AS51" s="2064"/>
      <c r="AT51" s="2064"/>
      <c r="AU51" s="2064"/>
      <c r="AV51" s="2064"/>
      <c r="AW51" s="2064"/>
      <c r="AX51" s="2064"/>
      <c r="AY51" s="2064"/>
      <c r="AZ51" s="2064"/>
      <c r="BA51" s="2064"/>
      <c r="BB51" s="2064"/>
      <c r="BC51" s="2064"/>
      <c r="BD51" s="2064"/>
      <c r="BE51" s="2064"/>
      <c r="BF51" s="2064"/>
      <c r="BG51" s="2064"/>
      <c r="BH51" s="2064"/>
      <c r="BI51" s="2064"/>
      <c r="BJ51" s="2064"/>
      <c r="BK51" s="2064"/>
      <c r="BL51" s="2064"/>
    </row>
    <row r="52" spans="8:64" ht="13.5" customHeight="1">
      <c r="H52" s="2063"/>
      <c r="I52" s="2063"/>
      <c r="J52" s="346"/>
      <c r="K52" s="346"/>
      <c r="L52" s="2064"/>
      <c r="M52" s="2064"/>
      <c r="N52" s="2064"/>
      <c r="O52" s="2064"/>
      <c r="P52" s="2064"/>
      <c r="Q52" s="2064"/>
      <c r="R52" s="2064"/>
      <c r="S52" s="2064"/>
      <c r="T52" s="2064"/>
      <c r="U52" s="2064"/>
      <c r="V52" s="2064"/>
      <c r="W52" s="2064"/>
      <c r="X52" s="2064"/>
      <c r="Y52" s="2064"/>
      <c r="Z52" s="2064"/>
      <c r="AA52" s="2064"/>
      <c r="AB52" s="2064"/>
      <c r="AC52" s="2064"/>
      <c r="AD52" s="2064"/>
      <c r="AE52" s="2064"/>
      <c r="AF52" s="2064"/>
      <c r="AG52" s="2064"/>
      <c r="AH52" s="2064"/>
      <c r="AI52" s="2064"/>
      <c r="AJ52" s="2064"/>
      <c r="AK52" s="2064"/>
      <c r="AL52" s="2064"/>
      <c r="AM52" s="2064"/>
      <c r="AN52" s="2064"/>
      <c r="AO52" s="2064"/>
      <c r="AP52" s="2064"/>
      <c r="AQ52" s="2064"/>
      <c r="AR52" s="2064"/>
      <c r="AS52" s="2064"/>
      <c r="AT52" s="2064"/>
      <c r="AU52" s="2064"/>
      <c r="AV52" s="2064"/>
      <c r="AW52" s="2064"/>
      <c r="AX52" s="2064"/>
      <c r="AY52" s="2064"/>
      <c r="AZ52" s="2064"/>
      <c r="BA52" s="2064"/>
      <c r="BB52" s="2064"/>
      <c r="BC52" s="2064"/>
      <c r="BD52" s="2064"/>
      <c r="BE52" s="2064"/>
      <c r="BF52" s="2064"/>
      <c r="BG52" s="2064"/>
      <c r="BH52" s="2064"/>
      <c r="BI52" s="2064"/>
      <c r="BJ52" s="2064"/>
      <c r="BK52" s="2064"/>
      <c r="BL52" s="2064"/>
    </row>
    <row r="53" spans="8:64" ht="13.5" customHeight="1">
      <c r="L53" s="2064" t="s">
        <v>979</v>
      </c>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4"/>
      <c r="AK53" s="2064"/>
      <c r="AL53" s="2064"/>
      <c r="AM53" s="2064"/>
      <c r="AN53" s="2064"/>
      <c r="AO53" s="2064"/>
      <c r="AP53" s="2064"/>
      <c r="AQ53" s="2064"/>
      <c r="AR53" s="2064"/>
      <c r="AS53" s="2064"/>
      <c r="AT53" s="2064"/>
      <c r="AU53" s="2064"/>
      <c r="AV53" s="2064"/>
      <c r="AW53" s="2064"/>
      <c r="AX53" s="2064"/>
      <c r="AY53" s="2064"/>
      <c r="AZ53" s="2064"/>
      <c r="BA53" s="2064"/>
      <c r="BB53" s="2064"/>
      <c r="BC53" s="2064"/>
      <c r="BD53" s="2064"/>
      <c r="BE53" s="2064"/>
      <c r="BF53" s="2064"/>
      <c r="BG53" s="2064"/>
      <c r="BH53" s="2064"/>
      <c r="BI53" s="2064"/>
      <c r="BJ53" s="2064"/>
      <c r="BK53" s="2064"/>
      <c r="BL53" s="2064"/>
    </row>
    <row r="54" spans="8:64" ht="13.5" customHeight="1">
      <c r="L54" s="2064"/>
      <c r="M54" s="2064"/>
      <c r="N54" s="2064"/>
      <c r="O54" s="2064"/>
      <c r="P54" s="2064"/>
      <c r="Q54" s="2064"/>
      <c r="R54" s="2064"/>
      <c r="S54" s="2064"/>
      <c r="T54" s="2064"/>
      <c r="U54" s="2064"/>
      <c r="V54" s="2064"/>
      <c r="W54" s="2064"/>
      <c r="X54" s="2064"/>
      <c r="Y54" s="2064"/>
      <c r="Z54" s="2064"/>
      <c r="AA54" s="2064"/>
      <c r="AB54" s="2064"/>
      <c r="AC54" s="2064"/>
      <c r="AD54" s="2064"/>
      <c r="AE54" s="2064"/>
      <c r="AF54" s="2064"/>
      <c r="AG54" s="2064"/>
      <c r="AH54" s="2064"/>
      <c r="AI54" s="2064"/>
      <c r="AJ54" s="2064"/>
      <c r="AK54" s="2064"/>
      <c r="AL54" s="2064"/>
      <c r="AM54" s="2064"/>
      <c r="AN54" s="2064"/>
      <c r="AO54" s="2064"/>
      <c r="AP54" s="2064"/>
      <c r="AQ54" s="2064"/>
      <c r="AR54" s="2064"/>
      <c r="AS54" s="2064"/>
      <c r="AT54" s="2064"/>
      <c r="AU54" s="2064"/>
      <c r="AV54" s="2064"/>
      <c r="AW54" s="2064"/>
      <c r="AX54" s="2064"/>
      <c r="AY54" s="2064"/>
      <c r="AZ54" s="2064"/>
      <c r="BA54" s="2064"/>
      <c r="BB54" s="2064"/>
      <c r="BC54" s="2064"/>
      <c r="BD54" s="2064"/>
      <c r="BE54" s="2064"/>
      <c r="BF54" s="2064"/>
      <c r="BG54" s="2064"/>
      <c r="BH54" s="2064"/>
      <c r="BI54" s="2064"/>
      <c r="BJ54" s="2064"/>
      <c r="BK54" s="2064"/>
      <c r="BL54" s="2064"/>
    </row>
  </sheetData>
  <sheetProtection sheet="1" formatCells="0"/>
  <mergeCells count="289">
    <mergeCell ref="L53:BL54"/>
    <mergeCell ref="H47:I48"/>
    <mergeCell ref="L47:BL48"/>
    <mergeCell ref="H49:I50"/>
    <mergeCell ref="L49:BL50"/>
    <mergeCell ref="H51:I52"/>
    <mergeCell ref="L51:BL52"/>
    <mergeCell ref="BG42:BH43"/>
    <mergeCell ref="BI42:BI43"/>
    <mergeCell ref="BJ42:BK43"/>
    <mergeCell ref="BL42:BL43"/>
    <mergeCell ref="B45:G46"/>
    <mergeCell ref="H45:I46"/>
    <mergeCell ref="L45:BL46"/>
    <mergeCell ref="AW42:AX43"/>
    <mergeCell ref="AY42:AY43"/>
    <mergeCell ref="AZ42:BA43"/>
    <mergeCell ref="BB42:BB43"/>
    <mergeCell ref="BC42:BE43"/>
    <mergeCell ref="BF42:BF43"/>
    <mergeCell ref="BG40:BH41"/>
    <mergeCell ref="BI40:BI41"/>
    <mergeCell ref="BJ40:BK41"/>
    <mergeCell ref="BL40:BL41"/>
    <mergeCell ref="B42:L43"/>
    <mergeCell ref="M42:X43"/>
    <mergeCell ref="Y42:AM43"/>
    <mergeCell ref="AN42:AR43"/>
    <mergeCell ref="AS42:AU43"/>
    <mergeCell ref="AV42:AV43"/>
    <mergeCell ref="AW40:AX41"/>
    <mergeCell ref="AY40:AY41"/>
    <mergeCell ref="AZ40:BA41"/>
    <mergeCell ref="BB40:BB41"/>
    <mergeCell ref="BC40:BE41"/>
    <mergeCell ref="BF40:BF41"/>
    <mergeCell ref="B40:L41"/>
    <mergeCell ref="M40:X41"/>
    <mergeCell ref="Y40:AM41"/>
    <mergeCell ref="AN40:AR41"/>
    <mergeCell ref="AS40:AU41"/>
    <mergeCell ref="AV40:AV41"/>
    <mergeCell ref="BG36:BH37"/>
    <mergeCell ref="BI36:BI37"/>
    <mergeCell ref="BJ36:BK37"/>
    <mergeCell ref="BL36:BL37"/>
    <mergeCell ref="B38:L39"/>
    <mergeCell ref="M38:X39"/>
    <mergeCell ref="Y38:AM39"/>
    <mergeCell ref="AN38:AR39"/>
    <mergeCell ref="AS38:AU39"/>
    <mergeCell ref="AV38:AV39"/>
    <mergeCell ref="AW36:AX37"/>
    <mergeCell ref="AY36:AY37"/>
    <mergeCell ref="AZ36:BA37"/>
    <mergeCell ref="BB36:BB37"/>
    <mergeCell ref="BC36:BE37"/>
    <mergeCell ref="BF36:BF37"/>
    <mergeCell ref="BG38:BH39"/>
    <mergeCell ref="BI38:BI39"/>
    <mergeCell ref="BJ38:BK39"/>
    <mergeCell ref="BL38:BL39"/>
    <mergeCell ref="BB38:BB39"/>
    <mergeCell ref="BC38:BE39"/>
    <mergeCell ref="BF38:BF39"/>
    <mergeCell ref="B36:L37"/>
    <mergeCell ref="M36:X37"/>
    <mergeCell ref="Y36:AM37"/>
    <mergeCell ref="AN36:AR37"/>
    <mergeCell ref="AS36:AU37"/>
    <mergeCell ref="AV36:AV37"/>
    <mergeCell ref="AW34:AX35"/>
    <mergeCell ref="AY34:AY35"/>
    <mergeCell ref="AZ34:BA35"/>
    <mergeCell ref="AW38:AX39"/>
    <mergeCell ref="AY38:AY39"/>
    <mergeCell ref="AZ38:BA39"/>
    <mergeCell ref="BI32:BI33"/>
    <mergeCell ref="BJ32:BK33"/>
    <mergeCell ref="BL32:BL33"/>
    <mergeCell ref="B34:L35"/>
    <mergeCell ref="M34:X35"/>
    <mergeCell ref="Y34:AM35"/>
    <mergeCell ref="AN34:AR35"/>
    <mergeCell ref="AS34:AU35"/>
    <mergeCell ref="AV34:AV35"/>
    <mergeCell ref="AW32:AX33"/>
    <mergeCell ref="AY32:AY33"/>
    <mergeCell ref="AZ32:BA33"/>
    <mergeCell ref="BB32:BB33"/>
    <mergeCell ref="BC32:BE33"/>
    <mergeCell ref="BF32:BF33"/>
    <mergeCell ref="BG34:BH35"/>
    <mergeCell ref="BI34:BI35"/>
    <mergeCell ref="BJ34:BK35"/>
    <mergeCell ref="BL34:BL35"/>
    <mergeCell ref="BB34:BB35"/>
    <mergeCell ref="BC34:BE35"/>
    <mergeCell ref="BF34:BF35"/>
    <mergeCell ref="B32:L33"/>
    <mergeCell ref="M32:X33"/>
    <mergeCell ref="Y32:AM33"/>
    <mergeCell ref="AN32:AR33"/>
    <mergeCell ref="AS32:AU33"/>
    <mergeCell ref="AV32:AV33"/>
    <mergeCell ref="AW30:AX31"/>
    <mergeCell ref="AY30:AY31"/>
    <mergeCell ref="AZ30:BA31"/>
    <mergeCell ref="BG28:BH29"/>
    <mergeCell ref="Y28:AM29"/>
    <mergeCell ref="AN28:AR29"/>
    <mergeCell ref="AS28:AU29"/>
    <mergeCell ref="AV28:AV29"/>
    <mergeCell ref="BG32:BH33"/>
    <mergeCell ref="BI28:BI29"/>
    <mergeCell ref="BJ28:BK29"/>
    <mergeCell ref="BL28:BL29"/>
    <mergeCell ref="B30:L31"/>
    <mergeCell ref="M30:X31"/>
    <mergeCell ref="Y30:AM31"/>
    <mergeCell ref="AN30:AR31"/>
    <mergeCell ref="AS30:AU31"/>
    <mergeCell ref="AV30:AV31"/>
    <mergeCell ref="AW28:AX29"/>
    <mergeCell ref="AY28:AY29"/>
    <mergeCell ref="AZ28:BA29"/>
    <mergeCell ref="BB28:BB29"/>
    <mergeCell ref="BC28:BE29"/>
    <mergeCell ref="BF28:BF29"/>
    <mergeCell ref="BG30:BH31"/>
    <mergeCell ref="BI30:BI31"/>
    <mergeCell ref="BJ30:BK31"/>
    <mergeCell ref="BL30:BL31"/>
    <mergeCell ref="BB30:BB31"/>
    <mergeCell ref="BC30:BE31"/>
    <mergeCell ref="BF30:BF31"/>
    <mergeCell ref="B28:L29"/>
    <mergeCell ref="M28:X29"/>
    <mergeCell ref="BG24:BH25"/>
    <mergeCell ref="BI24:BI25"/>
    <mergeCell ref="BJ24:BK25"/>
    <mergeCell ref="BL24:BL25"/>
    <mergeCell ref="B26:L27"/>
    <mergeCell ref="M26:X27"/>
    <mergeCell ref="Y26:AM27"/>
    <mergeCell ref="AN26:AR27"/>
    <mergeCell ref="AS26:AU27"/>
    <mergeCell ref="AV26:AV27"/>
    <mergeCell ref="AW24:AX25"/>
    <mergeCell ref="AY24:AY25"/>
    <mergeCell ref="AZ24:BA25"/>
    <mergeCell ref="BB24:BB25"/>
    <mergeCell ref="BC24:BE25"/>
    <mergeCell ref="BF24:BF25"/>
    <mergeCell ref="BG26:BH27"/>
    <mergeCell ref="BI26:BI27"/>
    <mergeCell ref="BJ26:BK27"/>
    <mergeCell ref="BL26:BL27"/>
    <mergeCell ref="BB26:BB27"/>
    <mergeCell ref="BC26:BE27"/>
    <mergeCell ref="BF26:BF27"/>
    <mergeCell ref="B24:L25"/>
    <mergeCell ref="M24:X25"/>
    <mergeCell ref="Y24:AM25"/>
    <mergeCell ref="AN24:AR25"/>
    <mergeCell ref="AS24:AU25"/>
    <mergeCell ref="AV24:AV25"/>
    <mergeCell ref="AW22:AX23"/>
    <mergeCell ref="AY22:AY23"/>
    <mergeCell ref="AZ22:BA23"/>
    <mergeCell ref="AW26:AX27"/>
    <mergeCell ref="AY26:AY27"/>
    <mergeCell ref="AZ26:BA27"/>
    <mergeCell ref="BI20:BI21"/>
    <mergeCell ref="BJ20:BK21"/>
    <mergeCell ref="BL20:BL21"/>
    <mergeCell ref="B22:L23"/>
    <mergeCell ref="M22:X23"/>
    <mergeCell ref="Y22:AM23"/>
    <mergeCell ref="AN22:AR23"/>
    <mergeCell ref="AS22:AU23"/>
    <mergeCell ref="AV22:AV23"/>
    <mergeCell ref="AW20:AX21"/>
    <mergeCell ref="AY20:AY21"/>
    <mergeCell ref="AZ20:BA21"/>
    <mergeCell ref="BB20:BB21"/>
    <mergeCell ref="BC20:BE21"/>
    <mergeCell ref="BF20:BF21"/>
    <mergeCell ref="BG22:BH23"/>
    <mergeCell ref="BI22:BI23"/>
    <mergeCell ref="BJ22:BK23"/>
    <mergeCell ref="BL22:BL23"/>
    <mergeCell ref="BB22:BB23"/>
    <mergeCell ref="BC22:BE23"/>
    <mergeCell ref="BF22:BF23"/>
    <mergeCell ref="B20:L21"/>
    <mergeCell ref="M20:X21"/>
    <mergeCell ref="Y20:AM21"/>
    <mergeCell ref="AN20:AR21"/>
    <mergeCell ref="AS20:AU21"/>
    <mergeCell ref="AV20:AV21"/>
    <mergeCell ref="AW18:AX19"/>
    <mergeCell ref="AY18:AY19"/>
    <mergeCell ref="AZ18:BA19"/>
    <mergeCell ref="BG16:BH17"/>
    <mergeCell ref="Y16:AM17"/>
    <mergeCell ref="AN16:AR17"/>
    <mergeCell ref="AS16:AU17"/>
    <mergeCell ref="AV16:AV17"/>
    <mergeCell ref="BG20:BH21"/>
    <mergeCell ref="BI16:BI17"/>
    <mergeCell ref="BJ16:BK17"/>
    <mergeCell ref="BL16:BL17"/>
    <mergeCell ref="B18:L19"/>
    <mergeCell ref="M18:X19"/>
    <mergeCell ref="Y18:AM19"/>
    <mergeCell ref="AN18:AR19"/>
    <mergeCell ref="AS18:AU19"/>
    <mergeCell ref="AV18:AV19"/>
    <mergeCell ref="AW16:AX17"/>
    <mergeCell ref="AY16:AY17"/>
    <mergeCell ref="AZ16:BA17"/>
    <mergeCell ref="BB16:BB17"/>
    <mergeCell ref="BC16:BE17"/>
    <mergeCell ref="BF16:BF17"/>
    <mergeCell ref="BG18:BH19"/>
    <mergeCell ref="BI18:BI19"/>
    <mergeCell ref="BJ18:BK19"/>
    <mergeCell ref="BL18:BL19"/>
    <mergeCell ref="BB18:BB19"/>
    <mergeCell ref="BC18:BE19"/>
    <mergeCell ref="BF18:BF19"/>
    <mergeCell ref="B16:L17"/>
    <mergeCell ref="M16:X17"/>
    <mergeCell ref="BJ12:BK13"/>
    <mergeCell ref="BL12:BL13"/>
    <mergeCell ref="B14:L15"/>
    <mergeCell ref="M14:X15"/>
    <mergeCell ref="Y14:AM15"/>
    <mergeCell ref="AN14:AR15"/>
    <mergeCell ref="AS14:AU15"/>
    <mergeCell ref="AV14:AV15"/>
    <mergeCell ref="AW12:AX13"/>
    <mergeCell ref="AY12:AY13"/>
    <mergeCell ref="AZ12:BA13"/>
    <mergeCell ref="BB12:BB13"/>
    <mergeCell ref="BC12:BE13"/>
    <mergeCell ref="BF12:BF13"/>
    <mergeCell ref="BG14:BH15"/>
    <mergeCell ref="BI14:BI15"/>
    <mergeCell ref="BJ14:BK15"/>
    <mergeCell ref="BL14:BL15"/>
    <mergeCell ref="BB14:BB15"/>
    <mergeCell ref="BC14:BE15"/>
    <mergeCell ref="BF14:BF15"/>
    <mergeCell ref="B12:L13"/>
    <mergeCell ref="AZ10:BA11"/>
    <mergeCell ref="B10:L11"/>
    <mergeCell ref="M10:X11"/>
    <mergeCell ref="Y10:AM11"/>
    <mergeCell ref="AN10:AR11"/>
    <mergeCell ref="AS10:AU11"/>
    <mergeCell ref="AV10:AV11"/>
    <mergeCell ref="BG12:BH13"/>
    <mergeCell ref="BI12:BI13"/>
    <mergeCell ref="AW14:AX15"/>
    <mergeCell ref="AY14:AY15"/>
    <mergeCell ref="AZ14:BA15"/>
    <mergeCell ref="A4:BM5"/>
    <mergeCell ref="B7:L9"/>
    <mergeCell ref="M7:X9"/>
    <mergeCell ref="Y7:AM9"/>
    <mergeCell ref="AN7:AR9"/>
    <mergeCell ref="AS7:BB9"/>
    <mergeCell ref="BC7:BL9"/>
    <mergeCell ref="BG10:BH11"/>
    <mergeCell ref="BI10:BI11"/>
    <mergeCell ref="BJ10:BK11"/>
    <mergeCell ref="BL10:BL11"/>
    <mergeCell ref="BB10:BB11"/>
    <mergeCell ref="BC10:BE11"/>
    <mergeCell ref="BF10:BF11"/>
    <mergeCell ref="M12:X13"/>
    <mergeCell ref="Y12:AM13"/>
    <mergeCell ref="AN12:AR13"/>
    <mergeCell ref="AS12:AU13"/>
    <mergeCell ref="AV12:AV13"/>
    <mergeCell ref="AW10:AX11"/>
    <mergeCell ref="AY10:AY11"/>
  </mergeCells>
  <phoneticPr fontId="8"/>
  <dataValidations count="1">
    <dataValidation type="list" allowBlank="1" showInputMessage="1" showErrorMessage="1" sqref="AN10 AN12 AN14 AN16 AN18 AN20 AN22 AN24 AN26 AN28 AN30 AN32 AN34 AN36 AN38 AN40 AN42" xr:uid="{0CCC3CC2-5BA1-4181-B44F-92C341F2177D}">
      <formula1>"◯,　"</formula1>
    </dataValidation>
  </dataValidations>
  <printOptions horizontalCentered="1"/>
  <pageMargins left="0.47244094488188981" right="0.51181102362204722" top="0.39370078740157483" bottom="0.39370078740157483" header="0.19685039370078741" footer="0.19685039370078741"/>
  <pageSetup paperSize="9" scale="73" orientation="landscape" blackAndWhite="1" r:id="rId1"/>
  <headerFooter alignWithMargins="0">
    <oddFooter>&amp;R&amp;"ＭＳ Ｐゴシック,標準"&amp;K000000732.従業者名簿（K）
（公社）全日本不動産協会 '2412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9D9C-FCD9-4FD2-BD97-35BC314F846C}">
  <sheetPr>
    <pageSetUpPr fitToPage="1"/>
  </sheetPr>
  <dimension ref="A1:AO55"/>
  <sheetViews>
    <sheetView showZeros="0" view="pageBreakPreview" topLeftCell="A13" zoomScaleNormal="100" zoomScaleSheetLayoutView="100" workbookViewId="0">
      <selection activeCell="J34" sqref="J34"/>
    </sheetView>
  </sheetViews>
  <sheetFormatPr defaultColWidth="9" defaultRowHeight="18.75"/>
  <cols>
    <col min="1" max="90" width="2.625" style="312" customWidth="1"/>
    <col min="91" max="16384" width="9" style="312"/>
  </cols>
  <sheetData>
    <row r="1" spans="1:33" ht="15" customHeight="1">
      <c r="A1" s="308" t="s">
        <v>898</v>
      </c>
      <c r="B1" s="309"/>
      <c r="C1" s="309"/>
      <c r="D1" s="309"/>
      <c r="E1" s="309"/>
      <c r="F1" s="309"/>
      <c r="G1" s="309"/>
      <c r="H1" s="309"/>
      <c r="I1" s="309"/>
      <c r="J1" s="309"/>
      <c r="K1" s="309"/>
      <c r="L1" s="309"/>
      <c r="M1" s="309"/>
      <c r="N1" s="309"/>
      <c r="O1" s="309"/>
      <c r="P1" s="309"/>
      <c r="Q1" s="309"/>
      <c r="R1" s="309"/>
      <c r="S1" s="309"/>
      <c r="T1" s="309"/>
      <c r="U1" s="309"/>
      <c r="V1" s="310"/>
      <c r="W1" s="308"/>
      <c r="X1" s="311"/>
      <c r="Y1" s="308"/>
      <c r="Z1" s="308"/>
      <c r="AA1" s="308"/>
      <c r="AB1" s="308"/>
      <c r="AC1" s="308"/>
      <c r="AD1" s="308"/>
      <c r="AE1" s="308"/>
      <c r="AF1" s="308"/>
      <c r="AG1" s="308"/>
    </row>
    <row r="2" spans="1:33" ht="15" customHeight="1">
      <c r="A2" s="313"/>
      <c r="B2" s="313"/>
      <c r="C2" s="313"/>
      <c r="D2" s="313"/>
      <c r="E2" s="313"/>
      <c r="F2" s="313"/>
      <c r="G2" s="313"/>
      <c r="H2" s="313"/>
      <c r="I2" s="313"/>
      <c r="J2" s="313"/>
      <c r="K2" s="313"/>
      <c r="L2" s="313"/>
      <c r="M2" s="313"/>
      <c r="N2" s="313"/>
      <c r="O2" s="313"/>
      <c r="P2" s="313"/>
      <c r="Q2" s="313"/>
      <c r="R2" s="313"/>
      <c r="S2" s="313"/>
      <c r="T2" s="313"/>
      <c r="U2" s="313"/>
      <c r="V2" s="310"/>
      <c r="W2" s="308"/>
      <c r="X2" s="308"/>
      <c r="Y2" s="308"/>
      <c r="Z2" s="308"/>
      <c r="AA2" s="308"/>
      <c r="AB2" s="308"/>
      <c r="AC2" s="308"/>
      <c r="AD2" s="308"/>
      <c r="AE2" s="308"/>
      <c r="AF2" s="308"/>
      <c r="AG2" s="308"/>
    </row>
    <row r="3" spans="1:33" ht="15" customHeight="1">
      <c r="A3" s="313"/>
      <c r="B3" s="313"/>
      <c r="C3" s="313"/>
      <c r="D3" s="313"/>
      <c r="E3" s="313"/>
      <c r="F3" s="313"/>
      <c r="G3" s="313"/>
      <c r="H3" s="313"/>
      <c r="I3" s="313"/>
      <c r="J3" s="313"/>
      <c r="K3" s="313"/>
      <c r="L3" s="313"/>
      <c r="M3" s="313"/>
      <c r="N3" s="313"/>
      <c r="O3" s="313"/>
      <c r="P3" s="313"/>
      <c r="Q3" s="313"/>
      <c r="R3" s="313"/>
      <c r="S3" s="313"/>
      <c r="T3" s="2066"/>
      <c r="U3" s="2066"/>
      <c r="V3" s="308" t="s">
        <v>601</v>
      </c>
      <c r="W3" s="2067"/>
      <c r="X3" s="2067"/>
      <c r="Y3" s="308" t="s">
        <v>883</v>
      </c>
      <c r="Z3" s="2067"/>
      <c r="AA3" s="2067"/>
      <c r="AB3" s="308" t="s">
        <v>884</v>
      </c>
      <c r="AC3" s="308"/>
      <c r="AD3" s="308"/>
      <c r="AE3" s="308"/>
      <c r="AF3" s="308"/>
      <c r="AG3" s="308"/>
    </row>
    <row r="4" spans="1:33" ht="15" customHeight="1">
      <c r="A4" s="313"/>
      <c r="B4" s="313"/>
      <c r="C4" s="313"/>
      <c r="D4" s="313"/>
      <c r="E4" s="313"/>
      <c r="F4" s="313"/>
      <c r="G4" s="313"/>
      <c r="H4" s="313"/>
      <c r="I4" s="313"/>
      <c r="J4" s="313"/>
      <c r="K4" s="313"/>
      <c r="L4" s="313"/>
      <c r="M4" s="313"/>
      <c r="N4" s="313"/>
      <c r="O4" s="313"/>
      <c r="P4" s="313"/>
      <c r="Q4" s="313"/>
      <c r="R4" s="313"/>
      <c r="S4" s="313"/>
      <c r="T4" s="313"/>
      <c r="U4" s="313"/>
      <c r="V4" s="310"/>
      <c r="W4" s="308"/>
      <c r="X4" s="314"/>
      <c r="Y4" s="308"/>
      <c r="Z4" s="308"/>
      <c r="AA4" s="308"/>
      <c r="AB4" s="315" t="s">
        <v>899</v>
      </c>
      <c r="AC4" s="308"/>
      <c r="AD4" s="308"/>
      <c r="AE4" s="308"/>
      <c r="AF4" s="308"/>
    </row>
    <row r="5" spans="1:33" ht="15" customHeight="1">
      <c r="A5" s="313"/>
      <c r="B5" s="313"/>
      <c r="C5" s="313"/>
      <c r="D5" s="313"/>
      <c r="E5" s="313"/>
      <c r="F5" s="313"/>
      <c r="G5" s="313"/>
      <c r="H5" s="313"/>
      <c r="I5" s="313"/>
      <c r="J5" s="313"/>
      <c r="K5" s="313"/>
      <c r="L5" s="313"/>
      <c r="M5" s="313"/>
      <c r="N5" s="313"/>
      <c r="O5" s="313"/>
      <c r="P5" s="313"/>
      <c r="Q5" s="313"/>
      <c r="R5" s="313"/>
      <c r="S5" s="313"/>
      <c r="T5" s="313"/>
      <c r="U5" s="313"/>
      <c r="V5" s="310"/>
      <c r="W5" s="310"/>
      <c r="X5" s="310"/>
      <c r="Y5" s="310"/>
      <c r="Z5" s="310"/>
      <c r="AA5" s="310"/>
      <c r="AB5" s="310"/>
      <c r="AC5" s="310"/>
      <c r="AD5" s="310"/>
      <c r="AE5" s="310"/>
      <c r="AF5" s="310"/>
      <c r="AG5" s="310"/>
    </row>
    <row r="6" spans="1:33" ht="15" customHeight="1">
      <c r="A6" s="308" t="s">
        <v>900</v>
      </c>
      <c r="B6" s="308"/>
      <c r="C6" s="308"/>
      <c r="D6" s="308"/>
      <c r="E6" s="308"/>
      <c r="F6" s="308"/>
      <c r="G6" s="308"/>
      <c r="H6" s="308"/>
      <c r="I6" s="308"/>
      <c r="J6" s="308"/>
      <c r="K6" s="308"/>
      <c r="L6" s="308"/>
      <c r="M6" s="308"/>
      <c r="N6" s="308"/>
      <c r="O6" s="308"/>
      <c r="P6" s="308"/>
      <c r="Q6" s="308"/>
      <c r="R6" s="310"/>
      <c r="S6" s="308"/>
      <c r="T6" s="316"/>
      <c r="U6" s="316"/>
      <c r="V6" s="310"/>
      <c r="W6" s="310"/>
      <c r="X6" s="310"/>
      <c r="Y6" s="310"/>
      <c r="Z6" s="310"/>
      <c r="AA6" s="310"/>
      <c r="AB6" s="310"/>
      <c r="AC6" s="310"/>
      <c r="AD6" s="310"/>
      <c r="AE6" s="310"/>
      <c r="AF6" s="310"/>
      <c r="AG6" s="310"/>
    </row>
    <row r="7" spans="1:33" ht="15" customHeight="1">
      <c r="A7" s="308" t="s">
        <v>933</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row>
    <row r="8" spans="1:33" ht="15" customHeight="1">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row>
    <row r="9" spans="1:33" ht="15" customHeight="1">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row>
    <row r="10" spans="1:33" ht="15" customHeight="1">
      <c r="A10" s="317"/>
      <c r="B10" s="317"/>
      <c r="C10" s="317"/>
      <c r="D10" s="317"/>
      <c r="E10" s="317"/>
      <c r="F10" s="317"/>
      <c r="G10" s="317"/>
      <c r="H10" s="317"/>
      <c r="I10" s="317"/>
      <c r="J10" s="317"/>
      <c r="K10" s="308" t="s">
        <v>901</v>
      </c>
      <c r="L10" s="317"/>
      <c r="M10" s="308"/>
      <c r="N10" s="317"/>
      <c r="O10" s="317"/>
      <c r="P10" s="317"/>
      <c r="Q10" s="2068"/>
      <c r="R10" s="2068"/>
      <c r="S10" s="2068"/>
      <c r="T10" s="2068"/>
      <c r="U10" s="2068"/>
      <c r="V10" s="2068"/>
      <c r="W10" s="2068"/>
      <c r="X10" s="2068"/>
      <c r="Y10" s="2068"/>
      <c r="Z10" s="2068"/>
      <c r="AA10" s="2068"/>
      <c r="AB10" s="2068"/>
      <c r="AC10" s="317"/>
      <c r="AD10" s="317"/>
      <c r="AE10" s="317"/>
      <c r="AF10" s="317"/>
      <c r="AG10" s="317"/>
    </row>
    <row r="11" spans="1:33" ht="15" customHeight="1">
      <c r="A11" s="317"/>
      <c r="B11" s="317"/>
      <c r="C11" s="317"/>
      <c r="D11" s="317"/>
      <c r="E11" s="317"/>
      <c r="F11" s="317"/>
      <c r="G11" s="317"/>
      <c r="H11" s="317"/>
      <c r="I11" s="317"/>
      <c r="J11" s="317"/>
      <c r="K11" s="308"/>
      <c r="L11" s="317"/>
      <c r="M11" s="308"/>
      <c r="N11" s="317"/>
      <c r="O11" s="317"/>
      <c r="P11" s="317"/>
      <c r="Q11" s="2068"/>
      <c r="R11" s="2068"/>
      <c r="S11" s="2068"/>
      <c r="T11" s="2068"/>
      <c r="U11" s="2068"/>
      <c r="V11" s="2068"/>
      <c r="W11" s="2068"/>
      <c r="X11" s="2068"/>
      <c r="Y11" s="2068"/>
      <c r="Z11" s="2068"/>
      <c r="AA11" s="2068"/>
      <c r="AB11" s="2068"/>
      <c r="AC11" s="317"/>
      <c r="AD11" s="317"/>
      <c r="AE11" s="317"/>
      <c r="AF11" s="317"/>
      <c r="AG11" s="317"/>
    </row>
    <row r="12" spans="1:33" ht="15" customHeight="1">
      <c r="A12" s="317"/>
      <c r="B12" s="317"/>
      <c r="C12" s="317"/>
      <c r="D12" s="317"/>
      <c r="E12" s="317"/>
      <c r="F12" s="317"/>
      <c r="G12" s="317"/>
      <c r="H12" s="317"/>
      <c r="I12" s="317"/>
      <c r="J12" s="317"/>
      <c r="K12" s="308" t="s">
        <v>902</v>
      </c>
      <c r="L12" s="317"/>
      <c r="M12" s="308"/>
      <c r="N12" s="317"/>
      <c r="O12" s="317"/>
      <c r="P12" s="317"/>
      <c r="Q12" s="2065"/>
      <c r="R12" s="2065"/>
      <c r="S12" s="2065"/>
      <c r="T12" s="2065"/>
      <c r="U12" s="2065"/>
      <c r="V12" s="2065"/>
      <c r="W12" s="2065"/>
      <c r="X12" s="2065"/>
      <c r="Y12" s="2065"/>
      <c r="Z12" s="2065"/>
      <c r="AA12" s="2065"/>
      <c r="AB12" s="2065"/>
      <c r="AC12" s="317"/>
      <c r="AD12" s="317"/>
      <c r="AE12" s="317"/>
      <c r="AF12" s="317"/>
      <c r="AG12" s="317"/>
    </row>
    <row r="13" spans="1:33" ht="15" customHeight="1">
      <c r="A13" s="317"/>
      <c r="B13" s="317"/>
      <c r="C13" s="317"/>
      <c r="D13" s="317"/>
      <c r="E13" s="317"/>
      <c r="F13" s="317"/>
      <c r="G13" s="317"/>
      <c r="H13" s="317"/>
      <c r="I13" s="317"/>
      <c r="J13" s="317"/>
      <c r="K13" s="308"/>
      <c r="L13" s="317"/>
      <c r="M13" s="308"/>
      <c r="N13" s="317"/>
      <c r="O13" s="317"/>
      <c r="P13" s="317"/>
      <c r="Q13" s="2065"/>
      <c r="R13" s="2065"/>
      <c r="S13" s="2065"/>
      <c r="T13" s="2065"/>
      <c r="U13" s="2065"/>
      <c r="V13" s="2065"/>
      <c r="W13" s="2065"/>
      <c r="X13" s="2065"/>
      <c r="Y13" s="2065"/>
      <c r="Z13" s="2065"/>
      <c r="AA13" s="2065"/>
      <c r="AB13" s="2065"/>
      <c r="AC13" s="317"/>
      <c r="AD13" s="317"/>
      <c r="AE13" s="317"/>
      <c r="AF13" s="317"/>
      <c r="AG13" s="317"/>
    </row>
    <row r="14" spans="1:33" ht="15" customHeight="1">
      <c r="A14" s="317"/>
      <c r="B14" s="317"/>
      <c r="C14" s="317"/>
      <c r="D14" s="317"/>
      <c r="E14" s="317"/>
      <c r="F14" s="317"/>
      <c r="G14" s="317"/>
      <c r="H14" s="317"/>
      <c r="I14" s="317"/>
      <c r="J14" s="317"/>
      <c r="K14" s="308" t="s">
        <v>918</v>
      </c>
      <c r="L14" s="317"/>
      <c r="M14" s="308"/>
      <c r="N14" s="317"/>
      <c r="O14" s="317"/>
      <c r="P14" s="317"/>
      <c r="Q14" s="2065"/>
      <c r="R14" s="2065"/>
      <c r="S14" s="2065"/>
      <c r="T14" s="2065"/>
      <c r="U14" s="2065"/>
      <c r="V14" s="2065"/>
      <c r="W14" s="2065"/>
      <c r="X14" s="2065"/>
      <c r="Y14" s="2065"/>
      <c r="Z14" s="2065"/>
      <c r="AA14" s="2065"/>
      <c r="AB14" s="2065"/>
      <c r="AC14" s="317"/>
      <c r="AD14" s="317"/>
      <c r="AE14" s="317"/>
      <c r="AF14" s="317"/>
      <c r="AG14" s="317"/>
    </row>
    <row r="15" spans="1:33" ht="15" customHeight="1">
      <c r="A15" s="317"/>
      <c r="B15" s="317"/>
      <c r="C15" s="317"/>
      <c r="D15" s="317"/>
      <c r="E15" s="317"/>
      <c r="F15" s="317"/>
      <c r="G15" s="317"/>
      <c r="H15" s="317"/>
      <c r="I15" s="317"/>
      <c r="J15" s="317"/>
      <c r="K15" s="317"/>
      <c r="L15" s="317"/>
      <c r="M15" s="317"/>
      <c r="N15" s="317"/>
      <c r="O15" s="317"/>
      <c r="P15" s="317"/>
      <c r="Q15" s="2065"/>
      <c r="R15" s="2065"/>
      <c r="S15" s="2065"/>
      <c r="T15" s="2065"/>
      <c r="U15" s="2065"/>
      <c r="V15" s="2065"/>
      <c r="W15" s="2065"/>
      <c r="X15" s="2065"/>
      <c r="Y15" s="2065"/>
      <c r="Z15" s="2065"/>
      <c r="AA15" s="2065"/>
      <c r="AB15" s="2065"/>
      <c r="AC15" s="317"/>
      <c r="AD15" s="317"/>
      <c r="AE15" s="317"/>
      <c r="AF15" s="317"/>
      <c r="AG15" s="317"/>
    </row>
    <row r="16" spans="1:33" ht="15" customHeight="1">
      <c r="A16" s="317"/>
      <c r="B16" s="317"/>
      <c r="C16" s="317"/>
      <c r="D16" s="317"/>
      <c r="E16" s="317"/>
      <c r="F16" s="317"/>
      <c r="G16" s="317"/>
      <c r="H16" s="317"/>
      <c r="I16" s="317"/>
      <c r="J16" s="317"/>
      <c r="K16" s="317"/>
      <c r="L16" s="317"/>
      <c r="M16" s="317"/>
      <c r="N16" s="317"/>
      <c r="O16" s="317"/>
      <c r="P16" s="317"/>
      <c r="Q16" s="318"/>
      <c r="R16" s="318"/>
      <c r="S16" s="318"/>
      <c r="T16" s="318"/>
      <c r="U16" s="318"/>
      <c r="V16" s="318"/>
      <c r="W16" s="318"/>
      <c r="X16" s="318"/>
      <c r="Y16" s="318"/>
      <c r="Z16" s="318"/>
      <c r="AA16" s="318"/>
      <c r="AB16" s="318"/>
      <c r="AC16" s="317"/>
      <c r="AD16" s="317"/>
      <c r="AE16" s="317"/>
      <c r="AF16" s="317"/>
      <c r="AG16" s="317"/>
    </row>
    <row r="17" spans="1:33" ht="15" customHeight="1">
      <c r="A17" s="2069" t="s">
        <v>903</v>
      </c>
      <c r="B17" s="2069"/>
      <c r="C17" s="2069"/>
      <c r="D17" s="2069"/>
      <c r="E17" s="2069"/>
      <c r="F17" s="2069"/>
      <c r="G17" s="2069"/>
      <c r="H17" s="2069"/>
      <c r="I17" s="2069"/>
      <c r="J17" s="2069"/>
      <c r="K17" s="2069"/>
      <c r="L17" s="2069"/>
      <c r="M17" s="2069"/>
      <c r="N17" s="2069"/>
      <c r="O17" s="2069"/>
      <c r="P17" s="2069"/>
      <c r="Q17" s="2069"/>
      <c r="R17" s="2069"/>
      <c r="S17" s="2069"/>
      <c r="T17" s="2069"/>
      <c r="U17" s="2069"/>
      <c r="V17" s="2069"/>
      <c r="W17" s="2069"/>
      <c r="X17" s="2069"/>
      <c r="Y17" s="2069"/>
      <c r="Z17" s="2069"/>
      <c r="AA17" s="2069"/>
      <c r="AB17" s="2069"/>
      <c r="AC17" s="320"/>
      <c r="AD17" s="320"/>
      <c r="AE17" s="320"/>
      <c r="AF17" s="320"/>
      <c r="AG17" s="320"/>
    </row>
    <row r="18" spans="1:33" ht="15" customHeight="1">
      <c r="A18" s="2069"/>
      <c r="B18" s="2069"/>
      <c r="C18" s="2069"/>
      <c r="D18" s="2069"/>
      <c r="E18" s="2069"/>
      <c r="F18" s="2069"/>
      <c r="G18" s="2069"/>
      <c r="H18" s="2069"/>
      <c r="I18" s="2069"/>
      <c r="J18" s="2069"/>
      <c r="K18" s="2069"/>
      <c r="L18" s="2069"/>
      <c r="M18" s="2069"/>
      <c r="N18" s="2069"/>
      <c r="O18" s="2069"/>
      <c r="P18" s="2069"/>
      <c r="Q18" s="2069"/>
      <c r="R18" s="2069"/>
      <c r="S18" s="2069"/>
      <c r="T18" s="2069"/>
      <c r="U18" s="2069"/>
      <c r="V18" s="2069"/>
      <c r="W18" s="2069"/>
      <c r="X18" s="2069"/>
      <c r="Y18" s="2069"/>
      <c r="Z18" s="2069"/>
      <c r="AA18" s="2069"/>
      <c r="AB18" s="2069"/>
      <c r="AC18" s="320"/>
      <c r="AD18" s="320"/>
      <c r="AE18" s="320"/>
      <c r="AF18" s="320"/>
      <c r="AG18" s="320"/>
    </row>
    <row r="19" spans="1:33" ht="8.25"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row>
    <row r="20" spans="1:33" ht="8.25" customHeight="1">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row>
    <row r="21" spans="1:33" ht="15" customHeight="1">
      <c r="A21" s="321" t="s">
        <v>904</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row>
    <row r="22" spans="1:33" ht="15" customHeight="1">
      <c r="A22" s="321" t="s">
        <v>905</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row>
    <row r="23" spans="1:33" ht="15" customHeight="1">
      <c r="A23" s="321" t="s">
        <v>906</v>
      </c>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3" ht="15" customHeight="1">
      <c r="A24" s="308" t="s">
        <v>907</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5" customHeight="1">
      <c r="A25" s="317"/>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3" ht="15" customHeight="1">
      <c r="A26" s="2070" t="s">
        <v>908</v>
      </c>
      <c r="B26" s="2070"/>
      <c r="C26" s="2070"/>
      <c r="D26" s="2070"/>
      <c r="E26" s="2070"/>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row>
    <row r="27" spans="1:33" ht="30" customHeight="1">
      <c r="A27" s="310"/>
      <c r="B27" s="310"/>
      <c r="C27" s="308" t="s">
        <v>909</v>
      </c>
      <c r="D27" s="308"/>
      <c r="E27" s="308"/>
      <c r="F27" s="308"/>
      <c r="G27" s="308"/>
      <c r="H27" s="308"/>
      <c r="I27" s="308"/>
      <c r="J27" s="308"/>
      <c r="K27" s="2071"/>
      <c r="L27" s="2071"/>
      <c r="M27" s="2071"/>
      <c r="N27" s="2071"/>
      <c r="O27" s="2071"/>
      <c r="P27" s="2071"/>
      <c r="Q27" s="2071"/>
      <c r="R27" s="2071"/>
      <c r="S27" s="2071"/>
      <c r="T27" s="2071"/>
      <c r="U27" s="2071"/>
      <c r="V27" s="2071"/>
      <c r="W27" s="2071"/>
      <c r="X27" s="2071"/>
      <c r="Y27" s="310"/>
      <c r="Z27" s="310"/>
      <c r="AA27" s="310"/>
      <c r="AB27" s="310"/>
      <c r="AC27" s="310"/>
      <c r="AD27" s="310"/>
      <c r="AE27" s="310"/>
      <c r="AF27" s="310"/>
      <c r="AG27" s="310"/>
    </row>
    <row r="28" spans="1:33" ht="7.5" customHeight="1">
      <c r="A28" s="310"/>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row>
    <row r="29" spans="1:33" ht="30" customHeight="1">
      <c r="A29" s="310"/>
      <c r="B29" s="310"/>
      <c r="C29" s="308" t="s">
        <v>934</v>
      </c>
      <c r="D29" s="308"/>
      <c r="E29" s="308"/>
      <c r="F29" s="308"/>
      <c r="G29" s="308"/>
      <c r="H29" s="308"/>
      <c r="I29" s="308"/>
      <c r="J29" s="308"/>
      <c r="K29" s="308" t="s">
        <v>935</v>
      </c>
      <c r="L29" s="308"/>
      <c r="M29" s="2072"/>
      <c r="N29" s="2072"/>
      <c r="O29" s="2072"/>
      <c r="P29" s="308" t="s">
        <v>602</v>
      </c>
      <c r="Q29" s="2072"/>
      <c r="R29" s="2072"/>
      <c r="S29" s="2072"/>
      <c r="T29" s="308" t="s">
        <v>603</v>
      </c>
      <c r="U29" s="2072"/>
      <c r="V29" s="2072"/>
      <c r="W29" s="2072"/>
      <c r="X29" s="2072"/>
      <c r="Y29" s="310"/>
      <c r="Z29" s="310"/>
      <c r="AA29" s="310"/>
      <c r="AB29" s="310"/>
      <c r="AC29" s="310"/>
      <c r="AD29" s="310"/>
      <c r="AE29" s="310"/>
      <c r="AF29" s="310"/>
      <c r="AG29" s="310"/>
    </row>
    <row r="30" spans="1:33" ht="30" customHeight="1">
      <c r="A30" s="310"/>
      <c r="B30" s="310"/>
      <c r="C30" s="308"/>
      <c r="D30" s="308"/>
      <c r="E30" s="308"/>
      <c r="F30" s="308"/>
      <c r="G30" s="308"/>
      <c r="H30" s="308"/>
      <c r="I30" s="308"/>
      <c r="J30" s="308"/>
      <c r="K30" s="308" t="s">
        <v>936</v>
      </c>
      <c r="L30" s="308"/>
      <c r="M30" s="2072"/>
      <c r="N30" s="2072"/>
      <c r="O30" s="2072"/>
      <c r="P30" s="308" t="s">
        <v>602</v>
      </c>
      <c r="Q30" s="2072"/>
      <c r="R30" s="2072"/>
      <c r="S30" s="2072"/>
      <c r="T30" s="308" t="s">
        <v>603</v>
      </c>
      <c r="U30" s="2072"/>
      <c r="V30" s="2072"/>
      <c r="W30" s="2072"/>
      <c r="X30" s="2072"/>
      <c r="Y30" s="310"/>
      <c r="Z30" s="310"/>
      <c r="AA30" s="310"/>
      <c r="AB30" s="310"/>
      <c r="AC30" s="310"/>
      <c r="AD30" s="310"/>
      <c r="AE30" s="310"/>
      <c r="AF30" s="310"/>
      <c r="AG30" s="310"/>
    </row>
    <row r="31" spans="1:33" ht="30" customHeight="1">
      <c r="A31" s="310"/>
      <c r="B31" s="310"/>
      <c r="C31" s="310"/>
      <c r="D31" s="310"/>
      <c r="E31" s="310"/>
      <c r="F31" s="310"/>
      <c r="G31" s="310"/>
      <c r="H31" s="310"/>
      <c r="I31" s="310"/>
      <c r="J31" s="310"/>
      <c r="K31" s="308" t="s">
        <v>937</v>
      </c>
      <c r="L31" s="308"/>
      <c r="M31" s="2074"/>
      <c r="N31" s="2074"/>
      <c r="O31" s="2074"/>
      <c r="P31" s="2074"/>
      <c r="Q31" s="2074"/>
      <c r="R31" s="2074"/>
      <c r="S31" s="2074"/>
      <c r="T31" s="2074"/>
      <c r="U31" s="2074"/>
      <c r="V31" s="2074"/>
      <c r="W31" s="2074"/>
      <c r="X31" s="2074"/>
      <c r="Y31" s="310"/>
      <c r="Z31" s="310"/>
      <c r="AA31" s="310"/>
      <c r="AB31" s="310"/>
      <c r="AC31" s="310"/>
      <c r="AD31" s="310"/>
      <c r="AE31" s="310"/>
      <c r="AF31" s="310"/>
      <c r="AG31" s="310"/>
    </row>
    <row r="32" spans="1:33" ht="8.25" customHeight="1">
      <c r="A32" s="310"/>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row>
    <row r="33" spans="1:33" ht="30" customHeight="1">
      <c r="A33" s="310"/>
      <c r="B33" s="310"/>
      <c r="C33" s="308" t="s">
        <v>938</v>
      </c>
      <c r="D33" s="308"/>
      <c r="E33" s="308"/>
      <c r="F33" s="308"/>
      <c r="G33" s="308"/>
      <c r="H33" s="308"/>
      <c r="I33" s="308"/>
      <c r="J33" s="308" t="s">
        <v>600</v>
      </c>
      <c r="K33" s="308" t="s">
        <v>939</v>
      </c>
      <c r="L33" s="308"/>
      <c r="M33" s="308"/>
      <c r="N33" s="308" t="s">
        <v>602</v>
      </c>
      <c r="O33" s="2075"/>
      <c r="P33" s="2075"/>
      <c r="Q33" s="2075"/>
      <c r="R33" s="2075"/>
      <c r="S33" s="2075"/>
      <c r="T33" s="2075"/>
      <c r="U33" s="2075"/>
      <c r="V33" s="2075"/>
      <c r="W33" s="2075"/>
      <c r="X33" s="308" t="s">
        <v>603</v>
      </c>
      <c r="Y33" s="310"/>
      <c r="Z33" s="310"/>
      <c r="AA33" s="310"/>
      <c r="AB33" s="310"/>
      <c r="AC33" s="310"/>
      <c r="AD33" s="310"/>
      <c r="AE33" s="310"/>
      <c r="AF33" s="310"/>
      <c r="AG33" s="310"/>
    </row>
    <row r="34" spans="1:33" ht="30" customHeight="1">
      <c r="A34" s="310"/>
      <c r="B34" s="310"/>
      <c r="C34" s="308"/>
      <c r="D34" s="308"/>
      <c r="E34" s="308"/>
      <c r="F34" s="308"/>
      <c r="G34" s="308"/>
      <c r="H34" s="308"/>
      <c r="I34" s="308"/>
      <c r="J34" s="308" t="s">
        <v>600</v>
      </c>
      <c r="K34" s="308" t="s">
        <v>940</v>
      </c>
      <c r="L34" s="308"/>
      <c r="M34" s="308"/>
      <c r="N34" s="308"/>
      <c r="O34" s="2072"/>
      <c r="P34" s="2072"/>
      <c r="Q34" s="308" t="s">
        <v>910</v>
      </c>
      <c r="R34" s="2072"/>
      <c r="S34" s="2072"/>
      <c r="T34" s="308" t="s">
        <v>911</v>
      </c>
      <c r="U34" s="308" t="s">
        <v>912</v>
      </c>
      <c r="V34" s="308"/>
      <c r="W34" s="310"/>
      <c r="X34" s="310"/>
      <c r="Y34" s="310"/>
      <c r="Z34" s="310"/>
      <c r="AA34" s="310"/>
      <c r="AB34" s="310"/>
      <c r="AC34" s="310"/>
      <c r="AD34" s="310"/>
      <c r="AE34" s="310"/>
      <c r="AF34" s="310"/>
      <c r="AG34" s="310"/>
    </row>
    <row r="35" spans="1:33" ht="30" customHeight="1">
      <c r="A35" s="310"/>
      <c r="B35" s="310"/>
      <c r="C35" s="308"/>
      <c r="D35" s="308"/>
      <c r="E35" s="308"/>
      <c r="F35" s="308"/>
      <c r="G35" s="308"/>
      <c r="H35" s="308"/>
      <c r="I35" s="308"/>
      <c r="J35" s="308"/>
      <c r="K35" s="308"/>
      <c r="L35" s="308"/>
      <c r="M35" s="308"/>
      <c r="N35" s="308"/>
      <c r="O35" s="2072"/>
      <c r="P35" s="2072"/>
      <c r="Q35" s="308" t="s">
        <v>910</v>
      </c>
      <c r="R35" s="2072"/>
      <c r="S35" s="2072"/>
      <c r="T35" s="308" t="s">
        <v>911</v>
      </c>
      <c r="U35" s="308" t="s">
        <v>913</v>
      </c>
      <c r="V35" s="308"/>
      <c r="W35" s="310"/>
      <c r="X35" s="310"/>
      <c r="Y35" s="310"/>
      <c r="Z35" s="310"/>
      <c r="AA35" s="310"/>
      <c r="AB35" s="310"/>
      <c r="AC35" s="310"/>
      <c r="AD35" s="310"/>
      <c r="AE35" s="310"/>
      <c r="AF35" s="310"/>
      <c r="AG35" s="310"/>
    </row>
    <row r="36" spans="1:33" ht="7.5" customHeight="1">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row>
    <row r="37" spans="1:33" ht="15" customHeight="1">
      <c r="A37" s="310"/>
      <c r="B37" s="310"/>
      <c r="C37" s="310" t="s">
        <v>914</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row>
    <row r="38" spans="1:33" ht="24.95" customHeight="1">
      <c r="A38" s="310"/>
      <c r="B38" s="310"/>
      <c r="C38" s="310"/>
      <c r="D38" s="2073"/>
      <c r="E38" s="2073"/>
      <c r="F38" s="2073"/>
      <c r="G38" s="2073"/>
      <c r="H38" s="2073"/>
      <c r="I38" s="2073"/>
      <c r="J38" s="2073"/>
      <c r="K38" s="2073"/>
      <c r="L38" s="2073"/>
      <c r="M38" s="2073"/>
      <c r="N38" s="2073"/>
      <c r="O38" s="2073"/>
      <c r="P38" s="2073"/>
      <c r="Q38" s="2073"/>
      <c r="R38" s="2073"/>
      <c r="S38" s="2073"/>
      <c r="T38" s="2073"/>
      <c r="U38" s="2073"/>
      <c r="V38" s="2073"/>
      <c r="W38" s="2073"/>
      <c r="X38" s="2073"/>
      <c r="Y38" s="310"/>
      <c r="Z38" s="310"/>
      <c r="AA38" s="310"/>
      <c r="AB38" s="310"/>
      <c r="AC38" s="310"/>
      <c r="AD38" s="310"/>
      <c r="AE38" s="310"/>
      <c r="AF38" s="310"/>
      <c r="AG38" s="310"/>
    </row>
    <row r="39" spans="1:33" ht="24.95" customHeight="1">
      <c r="A39" s="310"/>
      <c r="B39" s="310"/>
      <c r="C39" s="310"/>
      <c r="D39" s="2073"/>
      <c r="E39" s="2073"/>
      <c r="F39" s="2073"/>
      <c r="G39" s="2073"/>
      <c r="H39" s="2073"/>
      <c r="I39" s="2073"/>
      <c r="J39" s="2073"/>
      <c r="K39" s="2073"/>
      <c r="L39" s="2073"/>
      <c r="M39" s="2073"/>
      <c r="N39" s="2073"/>
      <c r="O39" s="2073"/>
      <c r="P39" s="2073"/>
      <c r="Q39" s="2073"/>
      <c r="R39" s="2073"/>
      <c r="S39" s="2073"/>
      <c r="T39" s="2073"/>
      <c r="U39" s="2073"/>
      <c r="V39" s="2073"/>
      <c r="W39" s="2073"/>
      <c r="X39" s="2073"/>
      <c r="Y39" s="310"/>
      <c r="Z39" s="310"/>
      <c r="AA39" s="310"/>
      <c r="AB39" s="310"/>
      <c r="AC39" s="310"/>
      <c r="AD39" s="310"/>
      <c r="AE39" s="310"/>
      <c r="AF39" s="310"/>
      <c r="AG39" s="310"/>
    </row>
    <row r="40" spans="1:33" ht="15" customHeight="1">
      <c r="A40" s="310"/>
      <c r="B40" s="310"/>
      <c r="C40" s="310" t="s">
        <v>915</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row>
    <row r="41" spans="1:33" ht="15" customHeight="1">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row>
    <row r="42" spans="1:33" ht="15" customHeight="1">
      <c r="A42" s="31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row>
    <row r="43" spans="1:33" ht="15" customHeight="1">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row>
    <row r="44" spans="1:33" ht="15" customHeight="1">
      <c r="A44" s="310"/>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row>
    <row r="45" spans="1:33" ht="15" customHeight="1">
      <c r="A45" s="310"/>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row>
    <row r="46" spans="1:33" ht="15" customHeight="1">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row>
    <row r="47" spans="1:33" ht="1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row>
    <row r="48" spans="1:33" ht="15" customHeight="1">
      <c r="A48" s="310"/>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row>
    <row r="49" spans="1:41" ht="15" customHeight="1">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row>
    <row r="50" spans="1:41" ht="15" customHeight="1">
      <c r="A50" s="310"/>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row>
    <row r="51" spans="1:41" ht="15" customHeight="1">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row>
    <row r="52" spans="1:41" ht="15" customHeight="1">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row>
    <row r="53" spans="1:41" ht="15" customHeight="1">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O53" s="322"/>
    </row>
    <row r="54" spans="1:41" ht="15" customHeight="1">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O54" s="322"/>
    </row>
    <row r="55" spans="1:41" ht="15" customHeight="1">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row>
  </sheetData>
  <sheetProtection selectLockedCells="1"/>
  <mergeCells count="22">
    <mergeCell ref="O35:P35"/>
    <mergeCell ref="R35:S35"/>
    <mergeCell ref="D38:X39"/>
    <mergeCell ref="M30:O30"/>
    <mergeCell ref="Q30:S30"/>
    <mergeCell ref="U30:X30"/>
    <mergeCell ref="M31:X31"/>
    <mergeCell ref="O33:W33"/>
    <mergeCell ref="O34:P34"/>
    <mergeCell ref="R34:S34"/>
    <mergeCell ref="A17:AB18"/>
    <mergeCell ref="A26:AG26"/>
    <mergeCell ref="K27:X27"/>
    <mergeCell ref="M29:O29"/>
    <mergeCell ref="Q29:S29"/>
    <mergeCell ref="U29:X29"/>
    <mergeCell ref="Q14:AB15"/>
    <mergeCell ref="T3:U3"/>
    <mergeCell ref="W3:X3"/>
    <mergeCell ref="Z3:AA3"/>
    <mergeCell ref="Q10:AB11"/>
    <mergeCell ref="Q12:AB13"/>
  </mergeCells>
  <phoneticPr fontId="8"/>
  <pageMargins left="0.9055118110236221" right="0.9055118110236221" top="0.59055118110236227" bottom="0.59055118110236227"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AE73-14ED-46B4-A9B5-E6EC5D66BF94}">
  <sheetPr>
    <pageSetUpPr fitToPage="1"/>
  </sheetPr>
  <dimension ref="A1:AO54"/>
  <sheetViews>
    <sheetView showZeros="0" view="pageBreakPreview" zoomScaleNormal="100" zoomScaleSheetLayoutView="100" workbookViewId="0">
      <selection activeCell="X44" sqref="X44:AH44"/>
    </sheetView>
  </sheetViews>
  <sheetFormatPr defaultRowHeight="18.75"/>
  <cols>
    <col min="1" max="90" width="2.625" style="327" customWidth="1"/>
    <col min="91" max="16384" width="9" style="327"/>
  </cols>
  <sheetData>
    <row r="1" spans="1:34" ht="15" customHeight="1">
      <c r="A1" s="323" t="s">
        <v>941</v>
      </c>
      <c r="B1" s="324"/>
      <c r="C1" s="324"/>
      <c r="D1" s="324"/>
      <c r="E1" s="324"/>
      <c r="F1" s="324"/>
      <c r="G1" s="324"/>
      <c r="H1" s="324"/>
      <c r="I1" s="324"/>
      <c r="J1" s="324"/>
      <c r="K1" s="324"/>
      <c r="L1" s="324"/>
      <c r="M1" s="324"/>
      <c r="N1" s="324"/>
      <c r="O1" s="324"/>
      <c r="P1" s="324"/>
      <c r="Q1" s="324"/>
      <c r="R1" s="324"/>
      <c r="S1" s="324"/>
      <c r="T1" s="324"/>
      <c r="U1" s="324"/>
      <c r="V1" s="325"/>
      <c r="W1" s="323"/>
      <c r="X1" s="326"/>
      <c r="Y1" s="323"/>
      <c r="Z1" s="323"/>
      <c r="AA1" s="323"/>
      <c r="AB1" s="323"/>
      <c r="AC1" s="323"/>
      <c r="AD1" s="323"/>
      <c r="AE1" s="323"/>
      <c r="AF1" s="323"/>
      <c r="AG1" s="323"/>
    </row>
    <row r="2" spans="1:34" ht="15" customHeight="1">
      <c r="A2" s="328"/>
      <c r="B2" s="328"/>
      <c r="C2" s="328"/>
      <c r="D2" s="328"/>
      <c r="E2" s="328"/>
      <c r="F2" s="328"/>
      <c r="G2" s="328"/>
      <c r="H2" s="328"/>
      <c r="I2" s="328"/>
      <c r="J2" s="328"/>
      <c r="K2" s="328"/>
      <c r="L2" s="328"/>
      <c r="M2" s="328"/>
      <c r="N2" s="328"/>
      <c r="O2" s="328"/>
      <c r="P2" s="328"/>
      <c r="Q2" s="328"/>
      <c r="R2" s="328"/>
      <c r="S2" s="328"/>
      <c r="T2" s="328"/>
      <c r="U2" s="328"/>
      <c r="V2" s="325"/>
      <c r="W2" s="323"/>
      <c r="X2" s="323"/>
      <c r="Y2" s="323"/>
      <c r="Z2" s="323"/>
      <c r="AA2" s="323"/>
      <c r="AB2" s="323"/>
      <c r="AC2" s="323"/>
      <c r="AD2" s="323"/>
      <c r="AE2" s="323"/>
      <c r="AF2" s="323"/>
      <c r="AG2" s="323"/>
    </row>
    <row r="3" spans="1:34" ht="15" customHeight="1">
      <c r="A3" s="328"/>
      <c r="B3" s="328"/>
      <c r="C3" s="328"/>
      <c r="D3" s="328"/>
      <c r="E3" s="328"/>
      <c r="F3" s="328"/>
      <c r="G3" s="328"/>
      <c r="H3" s="328"/>
      <c r="I3" s="328"/>
      <c r="J3" s="328"/>
      <c r="K3" s="328"/>
      <c r="L3" s="328"/>
      <c r="M3" s="328"/>
      <c r="N3" s="328"/>
      <c r="O3" s="328"/>
      <c r="P3" s="328"/>
      <c r="Q3" s="328"/>
      <c r="R3" s="328"/>
      <c r="S3" s="328"/>
      <c r="T3" s="328"/>
      <c r="U3" s="328"/>
      <c r="V3" s="325"/>
      <c r="W3" s="2077"/>
      <c r="X3" s="2077"/>
      <c r="Y3" s="2077"/>
      <c r="Z3" s="323" t="s">
        <v>601</v>
      </c>
      <c r="AA3" s="2077"/>
      <c r="AB3" s="2077"/>
      <c r="AC3" s="323" t="s">
        <v>883</v>
      </c>
      <c r="AD3" s="2077"/>
      <c r="AE3" s="2077"/>
      <c r="AF3" s="323" t="s">
        <v>884</v>
      </c>
      <c r="AG3" s="323"/>
    </row>
    <row r="4" spans="1:34" ht="30" customHeight="1">
      <c r="A4" s="323" t="s">
        <v>901</v>
      </c>
      <c r="B4" s="328"/>
      <c r="C4" s="328"/>
      <c r="D4" s="328"/>
      <c r="E4" s="328"/>
      <c r="F4" s="328"/>
      <c r="G4" s="2078"/>
      <c r="H4" s="2078"/>
      <c r="I4" s="2078"/>
      <c r="J4" s="2078"/>
      <c r="K4" s="2078"/>
      <c r="L4" s="2078"/>
      <c r="M4" s="2078"/>
      <c r="N4" s="2078"/>
      <c r="O4" s="2078"/>
      <c r="P4" s="2078"/>
      <c r="Q4" s="2078"/>
      <c r="R4" s="2078"/>
      <c r="S4" s="2078"/>
      <c r="T4" s="2078"/>
      <c r="U4" s="2078"/>
      <c r="V4" s="2078"/>
      <c r="W4" s="2078"/>
      <c r="X4" s="2078"/>
      <c r="Y4" s="2078"/>
      <c r="Z4" s="323"/>
      <c r="AA4" s="323"/>
      <c r="AB4" s="323"/>
      <c r="AC4" s="323"/>
      <c r="AD4" s="323"/>
      <c r="AE4" s="323"/>
      <c r="AF4" s="323"/>
      <c r="AG4" s="329"/>
    </row>
    <row r="5" spans="1:34" ht="30" customHeight="1">
      <c r="A5" s="323"/>
      <c r="B5" s="328"/>
      <c r="C5" s="328"/>
      <c r="D5" s="328"/>
      <c r="E5" s="328"/>
      <c r="F5" s="328"/>
      <c r="G5" s="2078"/>
      <c r="H5" s="2078"/>
      <c r="I5" s="2078"/>
      <c r="J5" s="2078"/>
      <c r="K5" s="2078"/>
      <c r="L5" s="2078"/>
      <c r="M5" s="2078"/>
      <c r="N5" s="2078"/>
      <c r="O5" s="2078"/>
      <c r="P5" s="2078"/>
      <c r="Q5" s="2078"/>
      <c r="R5" s="2078"/>
      <c r="S5" s="2078"/>
      <c r="T5" s="2078"/>
      <c r="U5" s="2078"/>
      <c r="V5" s="2078"/>
      <c r="W5" s="2078"/>
      <c r="X5" s="2078"/>
      <c r="Y5" s="2078"/>
      <c r="Z5" s="323"/>
      <c r="AA5" s="323"/>
      <c r="AB5" s="323"/>
      <c r="AC5" s="323"/>
      <c r="AD5" s="323"/>
      <c r="AE5" s="323"/>
      <c r="AF5" s="323"/>
      <c r="AG5" s="329"/>
    </row>
    <row r="6" spans="1:34" ht="30" customHeight="1">
      <c r="A6" s="323" t="s">
        <v>902</v>
      </c>
      <c r="B6" s="323"/>
      <c r="C6" s="323"/>
      <c r="D6" s="323"/>
      <c r="E6" s="323"/>
      <c r="F6" s="323"/>
      <c r="G6" s="2079"/>
      <c r="H6" s="2079"/>
      <c r="I6" s="2079"/>
      <c r="J6" s="2079"/>
      <c r="K6" s="2079"/>
      <c r="L6" s="2079"/>
      <c r="M6" s="2079"/>
      <c r="N6" s="2079"/>
      <c r="O6" s="2079"/>
      <c r="P6" s="2079"/>
      <c r="Q6" s="2079"/>
      <c r="R6" s="2079"/>
      <c r="S6" s="2079"/>
      <c r="T6" s="2079"/>
      <c r="U6" s="330"/>
      <c r="V6" s="325"/>
      <c r="W6" s="325"/>
      <c r="X6" s="325"/>
      <c r="Y6" s="325"/>
      <c r="Z6" s="325"/>
      <c r="AA6" s="325"/>
      <c r="AB6" s="325"/>
      <c r="AC6" s="325"/>
      <c r="AD6" s="325"/>
      <c r="AE6" s="325"/>
      <c r="AF6" s="325"/>
      <c r="AG6" s="325"/>
    </row>
    <row r="7" spans="1:34" ht="30" customHeight="1">
      <c r="A7" s="323" t="s">
        <v>942</v>
      </c>
      <c r="B7" s="331"/>
      <c r="C7" s="331"/>
      <c r="D7" s="331"/>
      <c r="E7" s="331"/>
      <c r="F7" s="331"/>
      <c r="G7" s="2076"/>
      <c r="H7" s="2076"/>
      <c r="I7" s="2076"/>
      <c r="J7" s="2076"/>
      <c r="K7" s="2076"/>
      <c r="L7" s="2076"/>
      <c r="M7" s="2076"/>
      <c r="N7" s="2076"/>
      <c r="O7" s="2076"/>
      <c r="P7" s="2076"/>
      <c r="Q7" s="2076"/>
      <c r="R7" s="2076"/>
      <c r="S7" s="2076"/>
      <c r="T7" s="2076"/>
      <c r="U7" s="331"/>
      <c r="V7" s="331"/>
      <c r="W7" s="331"/>
      <c r="X7" s="331"/>
      <c r="Y7" s="331"/>
      <c r="Z7" s="331"/>
      <c r="AA7" s="331"/>
      <c r="AB7" s="331"/>
      <c r="AC7" s="331"/>
      <c r="AD7" s="331"/>
      <c r="AE7" s="331"/>
      <c r="AF7" s="331"/>
      <c r="AG7" s="331"/>
    </row>
    <row r="8" spans="1:34" ht="1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row>
    <row r="9" spans="1:34" ht="15" customHeight="1">
      <c r="A9" s="331"/>
      <c r="B9" s="331"/>
      <c r="C9" s="331"/>
      <c r="D9" s="331"/>
      <c r="E9" s="331"/>
      <c r="F9" s="331"/>
      <c r="G9" s="331"/>
      <c r="H9" s="331"/>
      <c r="I9" s="331"/>
      <c r="J9" s="331"/>
      <c r="K9" s="331"/>
      <c r="L9" s="331"/>
      <c r="M9" s="331"/>
      <c r="N9" s="323" t="s">
        <v>943</v>
      </c>
      <c r="O9" s="323"/>
      <c r="P9" s="331"/>
      <c r="Q9" s="323"/>
      <c r="R9" s="331"/>
      <c r="S9" s="323"/>
      <c r="T9" s="331"/>
      <c r="U9" s="331"/>
      <c r="V9" s="331"/>
      <c r="W9" s="331"/>
      <c r="X9" s="331"/>
      <c r="Y9" s="331"/>
      <c r="Z9" s="331"/>
      <c r="AA9" s="331"/>
      <c r="AB9" s="331"/>
      <c r="AC9" s="331"/>
      <c r="AD9" s="331"/>
      <c r="AE9" s="331"/>
      <c r="AF9" s="331"/>
      <c r="AG9" s="331"/>
    </row>
    <row r="10" spans="1:34" ht="15" customHeight="1">
      <c r="A10" s="331"/>
      <c r="B10" s="331"/>
      <c r="C10" s="331"/>
      <c r="D10" s="331"/>
      <c r="E10" s="331"/>
      <c r="F10" s="331"/>
      <c r="G10" s="331"/>
      <c r="H10" s="331"/>
      <c r="I10" s="331"/>
      <c r="J10" s="331"/>
      <c r="K10" s="331"/>
      <c r="L10" s="331"/>
      <c r="M10" s="331"/>
      <c r="N10" s="323" t="s">
        <v>944</v>
      </c>
      <c r="O10" s="323"/>
      <c r="P10" s="331"/>
      <c r="Q10" s="323"/>
      <c r="R10" s="331"/>
      <c r="S10" s="323"/>
      <c r="T10" s="331"/>
      <c r="U10" s="331"/>
      <c r="V10" s="331"/>
      <c r="W10" s="331"/>
      <c r="X10" s="331"/>
      <c r="Y10" s="331"/>
      <c r="Z10" s="331"/>
      <c r="AA10" s="331"/>
      <c r="AB10" s="331"/>
      <c r="AC10" s="331"/>
      <c r="AD10" s="331"/>
      <c r="AE10" s="331"/>
      <c r="AF10" s="331"/>
      <c r="AG10" s="331"/>
    </row>
    <row r="11" spans="1:34" ht="15" customHeight="1">
      <c r="A11" s="331"/>
      <c r="B11" s="331"/>
      <c r="C11" s="331"/>
      <c r="D11" s="331"/>
      <c r="E11" s="331"/>
      <c r="F11" s="331"/>
      <c r="G11" s="331"/>
      <c r="H11" s="331"/>
      <c r="I11" s="331"/>
      <c r="J11" s="331"/>
      <c r="K11" s="331"/>
      <c r="L11" s="331"/>
      <c r="M11" s="331"/>
      <c r="N11" s="323"/>
      <c r="O11" s="323"/>
      <c r="P11" s="331"/>
      <c r="Q11" s="323"/>
      <c r="R11" s="331"/>
      <c r="S11" s="323"/>
      <c r="T11" s="331"/>
      <c r="U11" s="331"/>
      <c r="V11" s="331"/>
      <c r="W11" s="331"/>
      <c r="X11" s="331"/>
      <c r="Y11" s="331"/>
      <c r="Z11" s="331"/>
      <c r="AA11" s="331"/>
      <c r="AB11" s="331"/>
      <c r="AC11" s="331"/>
      <c r="AD11" s="331"/>
      <c r="AE11" s="331"/>
      <c r="AF11" s="331"/>
      <c r="AG11" s="331"/>
    </row>
    <row r="12" spans="1:34" ht="15" customHeight="1">
      <c r="A12" s="331"/>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row>
    <row r="13" spans="1:34" ht="15" customHeight="1">
      <c r="A13" s="2080" t="s">
        <v>945</v>
      </c>
      <c r="B13" s="2080"/>
      <c r="C13" s="2080"/>
      <c r="D13" s="2080"/>
      <c r="E13" s="2080"/>
      <c r="F13" s="2080"/>
      <c r="G13" s="2080"/>
      <c r="H13" s="2080"/>
      <c r="I13" s="2080"/>
      <c r="J13" s="2080"/>
      <c r="K13" s="2080"/>
      <c r="L13" s="2080"/>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row>
    <row r="14" spans="1:34" ht="15" customHeight="1">
      <c r="A14" s="2080"/>
      <c r="B14" s="2080"/>
      <c r="C14" s="2080"/>
      <c r="D14" s="2080"/>
      <c r="E14" s="2080"/>
      <c r="F14" s="2080"/>
      <c r="G14" s="2080"/>
      <c r="H14" s="2080"/>
      <c r="I14" s="2080"/>
      <c r="J14" s="2080"/>
      <c r="K14" s="2080"/>
      <c r="L14" s="2080"/>
      <c r="M14" s="2080"/>
      <c r="N14" s="2080"/>
      <c r="O14" s="2080"/>
      <c r="P14" s="2080"/>
      <c r="Q14" s="2080"/>
      <c r="R14" s="2080"/>
      <c r="S14" s="2080"/>
      <c r="T14" s="2080"/>
      <c r="U14" s="2080"/>
      <c r="V14" s="2080"/>
      <c r="W14" s="2080"/>
      <c r="X14" s="2080"/>
      <c r="Y14" s="2080"/>
      <c r="Z14" s="2080"/>
      <c r="AA14" s="2080"/>
      <c r="AB14" s="2080"/>
      <c r="AC14" s="2080"/>
      <c r="AD14" s="2080"/>
      <c r="AE14" s="2080"/>
      <c r="AF14" s="2080"/>
      <c r="AG14" s="2080"/>
      <c r="AH14" s="2080"/>
    </row>
    <row r="15" spans="1:34" ht="15" customHeight="1">
      <c r="A15" s="2080"/>
      <c r="B15" s="2080"/>
      <c r="C15" s="2080"/>
      <c r="D15" s="2080"/>
      <c r="E15" s="2080"/>
      <c r="F15" s="2080"/>
      <c r="G15" s="2080"/>
      <c r="H15" s="2080"/>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row>
    <row r="16" spans="1:34" ht="15" customHeight="1">
      <c r="A16" s="332"/>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row>
    <row r="17" spans="1:33" ht="15" customHeight="1">
      <c r="A17" s="333"/>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row>
    <row r="18" spans="1:33" ht="15" customHeight="1">
      <c r="A18" s="2081" t="s">
        <v>946</v>
      </c>
      <c r="B18" s="2081"/>
      <c r="C18" s="2081"/>
      <c r="D18" s="2081"/>
      <c r="E18" s="2081"/>
      <c r="F18" s="2081"/>
      <c r="G18" s="2081"/>
      <c r="H18" s="2081"/>
      <c r="I18" s="2081"/>
      <c r="J18" s="2081"/>
      <c r="K18" s="2081"/>
      <c r="L18" s="2081"/>
      <c r="M18" s="2081"/>
      <c r="N18" s="2081"/>
      <c r="O18" s="2081"/>
      <c r="P18" s="2081"/>
      <c r="Q18" s="2081"/>
      <c r="R18" s="2081"/>
      <c r="S18" s="2081"/>
      <c r="T18" s="2081"/>
      <c r="U18" s="2081"/>
      <c r="V18" s="2081"/>
      <c r="W18" s="2081"/>
      <c r="X18" s="2081"/>
      <c r="Y18" s="2081"/>
      <c r="Z18" s="2081"/>
      <c r="AA18" s="2081"/>
      <c r="AB18" s="2081"/>
      <c r="AC18" s="2081"/>
      <c r="AD18" s="2081"/>
      <c r="AE18" s="2081"/>
      <c r="AF18" s="2081"/>
      <c r="AG18" s="2081"/>
    </row>
    <row r="19" spans="1:33" ht="15" customHeight="1">
      <c r="A19" s="2081"/>
      <c r="B19" s="2081"/>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2081"/>
      <c r="AB19" s="2081"/>
      <c r="AC19" s="2081"/>
      <c r="AD19" s="2081"/>
      <c r="AE19" s="2081"/>
      <c r="AF19" s="2081"/>
      <c r="AG19" s="2081"/>
    </row>
    <row r="20" spans="1:33" ht="15" customHeight="1">
      <c r="A20" s="2081" t="s">
        <v>947</v>
      </c>
      <c r="B20" s="2081"/>
      <c r="C20" s="2081"/>
      <c r="D20" s="2081"/>
      <c r="E20" s="2081"/>
      <c r="F20" s="2081"/>
      <c r="G20" s="2081"/>
      <c r="H20" s="2081"/>
      <c r="I20" s="2081"/>
      <c r="J20" s="2081"/>
      <c r="K20" s="2081"/>
      <c r="L20" s="2081"/>
      <c r="M20" s="2081"/>
      <c r="N20" s="2081"/>
      <c r="O20" s="2081"/>
      <c r="P20" s="2081"/>
      <c r="Q20" s="2081"/>
      <c r="R20" s="2081"/>
      <c r="S20" s="2081"/>
      <c r="T20" s="2081"/>
      <c r="U20" s="2081"/>
      <c r="V20" s="2081"/>
      <c r="W20" s="2081"/>
      <c r="X20" s="2081"/>
      <c r="Y20" s="2081"/>
      <c r="Z20" s="2081"/>
      <c r="AA20" s="2081"/>
      <c r="AB20" s="2081"/>
      <c r="AC20" s="2081"/>
      <c r="AD20" s="2081"/>
      <c r="AE20" s="2081"/>
      <c r="AF20" s="2081"/>
      <c r="AG20" s="2081"/>
    </row>
    <row r="21" spans="1:33" ht="15" customHeight="1">
      <c r="A21" s="2081"/>
      <c r="B21" s="2081"/>
      <c r="C21" s="2081"/>
      <c r="D21" s="2081"/>
      <c r="E21" s="2081"/>
      <c r="F21" s="2081"/>
      <c r="G21" s="2081"/>
      <c r="H21" s="2081"/>
      <c r="I21" s="2081"/>
      <c r="J21" s="2081"/>
      <c r="K21" s="2081"/>
      <c r="L21" s="2081"/>
      <c r="M21" s="2081"/>
      <c r="N21" s="2081"/>
      <c r="O21" s="2081"/>
      <c r="P21" s="2081"/>
      <c r="Q21" s="2081"/>
      <c r="R21" s="2081"/>
      <c r="S21" s="2081"/>
      <c r="T21" s="2081"/>
      <c r="U21" s="2081"/>
      <c r="V21" s="2081"/>
      <c r="W21" s="2081"/>
      <c r="X21" s="2081"/>
      <c r="Y21" s="2081"/>
      <c r="Z21" s="2081"/>
      <c r="AA21" s="2081"/>
      <c r="AB21" s="2081"/>
      <c r="AC21" s="2081"/>
      <c r="AD21" s="2081"/>
      <c r="AE21" s="2081"/>
      <c r="AF21" s="2081"/>
      <c r="AG21" s="2081"/>
    </row>
    <row r="22" spans="1:33" ht="15" customHeight="1">
      <c r="A22" s="2081"/>
      <c r="B22" s="2081"/>
      <c r="C22" s="2081"/>
      <c r="D22" s="2081"/>
      <c r="E22" s="2081"/>
      <c r="F22" s="2081"/>
      <c r="G22" s="2081"/>
      <c r="H22" s="2081"/>
      <c r="I22" s="2081"/>
      <c r="J22" s="2081"/>
      <c r="K22" s="2081"/>
      <c r="L22" s="2081"/>
      <c r="M22" s="2081"/>
      <c r="N22" s="2081"/>
      <c r="O22" s="2081"/>
      <c r="P22" s="2081"/>
      <c r="Q22" s="2081"/>
      <c r="R22" s="2081"/>
      <c r="S22" s="2081"/>
      <c r="T22" s="2081"/>
      <c r="U22" s="2081"/>
      <c r="V22" s="2081"/>
      <c r="W22" s="2081"/>
      <c r="X22" s="2081"/>
      <c r="Y22" s="2081"/>
      <c r="Z22" s="2081"/>
      <c r="AA22" s="2081"/>
      <c r="AB22" s="2081"/>
      <c r="AC22" s="2081"/>
      <c r="AD22" s="2081"/>
      <c r="AE22" s="2081"/>
      <c r="AF22" s="2081"/>
      <c r="AG22" s="2081"/>
    </row>
    <row r="23" spans="1:33" ht="15" customHeight="1">
      <c r="A23" s="32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row>
    <row r="24" spans="1:33" ht="15" customHeight="1">
      <c r="A24" s="2082" t="s">
        <v>908</v>
      </c>
      <c r="B24" s="2082"/>
      <c r="C24" s="2082"/>
      <c r="D24" s="2082"/>
      <c r="E24" s="2082"/>
      <c r="F24" s="2082"/>
      <c r="G24" s="2082"/>
      <c r="H24" s="2082"/>
      <c r="I24" s="2082"/>
      <c r="J24" s="2082"/>
      <c r="K24" s="2082"/>
      <c r="L24" s="2082"/>
      <c r="M24" s="2082"/>
      <c r="N24" s="2082"/>
      <c r="O24" s="2082"/>
      <c r="P24" s="2082"/>
      <c r="Q24" s="2082"/>
      <c r="R24" s="2082"/>
      <c r="S24" s="2082"/>
      <c r="T24" s="2082"/>
      <c r="U24" s="2082"/>
      <c r="V24" s="2082"/>
      <c r="W24" s="2082"/>
      <c r="X24" s="2082"/>
      <c r="Y24" s="2082"/>
      <c r="Z24" s="2082"/>
      <c r="AA24" s="2082"/>
      <c r="AB24" s="2082"/>
      <c r="AC24" s="2082"/>
      <c r="AD24" s="2082"/>
      <c r="AE24" s="2082"/>
      <c r="AF24" s="2082"/>
      <c r="AG24" s="2082"/>
    </row>
    <row r="25" spans="1:33" ht="15" customHeight="1">
      <c r="A25" s="334"/>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row>
    <row r="26" spans="1:33" ht="15" customHeight="1">
      <c r="A26" s="325"/>
      <c r="B26" s="325"/>
      <c r="C26" s="2077">
        <v>1</v>
      </c>
      <c r="D26" s="325"/>
      <c r="E26" s="2083" t="s">
        <v>948</v>
      </c>
      <c r="F26" s="2083"/>
      <c r="G26" s="2083"/>
      <c r="H26" s="2083"/>
      <c r="I26" s="2084">
        <f>G6</f>
        <v>0</v>
      </c>
      <c r="J26" s="2084"/>
      <c r="K26" s="2084"/>
      <c r="L26" s="2084"/>
      <c r="M26" s="2084"/>
      <c r="N26" s="2084"/>
      <c r="O26" s="2084"/>
      <c r="P26" s="2084"/>
      <c r="Q26" s="2084"/>
      <c r="R26" s="2084"/>
      <c r="S26" s="2084"/>
      <c r="T26" s="2084"/>
      <c r="U26" s="2084"/>
      <c r="V26" s="2084"/>
      <c r="W26" s="2084"/>
      <c r="X26" s="2084"/>
      <c r="Y26" s="2084"/>
      <c r="Z26" s="2084"/>
      <c r="AA26" s="2084"/>
      <c r="AB26" s="325"/>
      <c r="AC26" s="325"/>
      <c r="AD26" s="325"/>
      <c r="AE26" s="325"/>
      <c r="AF26" s="325"/>
      <c r="AG26" s="325"/>
    </row>
    <row r="27" spans="1:33" ht="15" customHeight="1">
      <c r="A27" s="325"/>
      <c r="B27" s="325"/>
      <c r="C27" s="2077"/>
      <c r="D27" s="325"/>
      <c r="E27" s="2083"/>
      <c r="F27" s="2083"/>
      <c r="G27" s="2083"/>
      <c r="H27" s="2083"/>
      <c r="I27" s="2084"/>
      <c r="J27" s="2084"/>
      <c r="K27" s="2084"/>
      <c r="L27" s="2084"/>
      <c r="M27" s="2084"/>
      <c r="N27" s="2084"/>
      <c r="O27" s="2084"/>
      <c r="P27" s="2084"/>
      <c r="Q27" s="2084"/>
      <c r="R27" s="2084"/>
      <c r="S27" s="2084"/>
      <c r="T27" s="2084"/>
      <c r="U27" s="2084"/>
      <c r="V27" s="2084"/>
      <c r="W27" s="2084"/>
      <c r="X27" s="2084"/>
      <c r="Y27" s="2084"/>
      <c r="Z27" s="2084"/>
      <c r="AA27" s="2084"/>
      <c r="AB27" s="325"/>
      <c r="AC27" s="325"/>
      <c r="AD27" s="325"/>
      <c r="AE27" s="325"/>
      <c r="AF27" s="325"/>
      <c r="AG27" s="325"/>
    </row>
    <row r="28" spans="1:33" ht="15" customHeight="1">
      <c r="A28" s="325"/>
      <c r="B28" s="325"/>
      <c r="C28" s="2077">
        <v>2</v>
      </c>
      <c r="D28" s="325"/>
      <c r="E28" s="2083" t="s">
        <v>949</v>
      </c>
      <c r="F28" s="2083"/>
      <c r="G28" s="2083"/>
      <c r="H28" s="2083"/>
      <c r="I28" s="2085">
        <f>G4</f>
        <v>0</v>
      </c>
      <c r="J28" s="2085"/>
      <c r="K28" s="2085"/>
      <c r="L28" s="2085"/>
      <c r="M28" s="2085"/>
      <c r="N28" s="2085"/>
      <c r="O28" s="2085"/>
      <c r="P28" s="2085"/>
      <c r="Q28" s="2085"/>
      <c r="R28" s="2085"/>
      <c r="S28" s="2085"/>
      <c r="T28" s="2085"/>
      <c r="U28" s="2085"/>
      <c r="V28" s="2085"/>
      <c r="W28" s="2085"/>
      <c r="X28" s="2085"/>
      <c r="Y28" s="2085"/>
      <c r="Z28" s="2085"/>
      <c r="AA28" s="2085"/>
      <c r="AB28" s="325"/>
      <c r="AC28" s="325"/>
      <c r="AD28" s="325"/>
      <c r="AE28" s="325"/>
      <c r="AF28" s="325"/>
      <c r="AG28" s="325"/>
    </row>
    <row r="29" spans="1:33" ht="15" customHeight="1">
      <c r="A29" s="325"/>
      <c r="B29" s="325"/>
      <c r="C29" s="2077"/>
      <c r="D29" s="325"/>
      <c r="E29" s="2083"/>
      <c r="F29" s="2083"/>
      <c r="G29" s="2083"/>
      <c r="H29" s="2083"/>
      <c r="I29" s="2085"/>
      <c r="J29" s="2085"/>
      <c r="K29" s="2085"/>
      <c r="L29" s="2085"/>
      <c r="M29" s="2085"/>
      <c r="N29" s="2085"/>
      <c r="O29" s="2085"/>
      <c r="P29" s="2085"/>
      <c r="Q29" s="2085"/>
      <c r="R29" s="2085"/>
      <c r="S29" s="2085"/>
      <c r="T29" s="2085"/>
      <c r="U29" s="2085"/>
      <c r="V29" s="2085"/>
      <c r="W29" s="2085"/>
      <c r="X29" s="2085"/>
      <c r="Y29" s="2085"/>
      <c r="Z29" s="2085"/>
      <c r="AA29" s="2085"/>
      <c r="AB29" s="325"/>
      <c r="AC29" s="325"/>
      <c r="AD29" s="325"/>
      <c r="AE29" s="325"/>
      <c r="AF29" s="325"/>
      <c r="AG29" s="325"/>
    </row>
    <row r="30" spans="1:33" ht="15" customHeight="1">
      <c r="A30" s="325"/>
      <c r="B30" s="325"/>
      <c r="C30" s="2077">
        <v>3</v>
      </c>
      <c r="D30" s="325"/>
      <c r="E30" s="2083" t="s">
        <v>950</v>
      </c>
      <c r="F30" s="2083"/>
      <c r="G30" s="2083"/>
      <c r="H30" s="2083"/>
      <c r="I30" s="2084"/>
      <c r="J30" s="2084"/>
      <c r="K30" s="2084"/>
      <c r="L30" s="2084"/>
      <c r="M30" s="2084"/>
      <c r="N30" s="2084"/>
      <c r="O30" s="2084"/>
      <c r="P30" s="2084"/>
      <c r="Q30" s="2084"/>
      <c r="R30" s="2084"/>
      <c r="S30" s="2084"/>
      <c r="T30" s="2084"/>
      <c r="U30" s="2084"/>
      <c r="V30" s="2084"/>
      <c r="W30" s="2084"/>
      <c r="X30" s="2084"/>
      <c r="Y30" s="2084"/>
      <c r="Z30" s="2084"/>
      <c r="AA30" s="2084"/>
      <c r="AB30" s="325"/>
      <c r="AC30" s="325"/>
      <c r="AD30" s="325"/>
      <c r="AE30" s="325"/>
      <c r="AF30" s="325"/>
      <c r="AG30" s="325"/>
    </row>
    <row r="31" spans="1:33" ht="15" customHeight="1">
      <c r="A31" s="325"/>
      <c r="B31" s="325"/>
      <c r="C31" s="2077"/>
      <c r="D31" s="325"/>
      <c r="E31" s="2083"/>
      <c r="F31" s="2083"/>
      <c r="G31" s="2083"/>
      <c r="H31" s="2083"/>
      <c r="I31" s="2084"/>
      <c r="J31" s="2084"/>
      <c r="K31" s="2084"/>
      <c r="L31" s="2084"/>
      <c r="M31" s="2084"/>
      <c r="N31" s="2084"/>
      <c r="O31" s="2084"/>
      <c r="P31" s="2084"/>
      <c r="Q31" s="2084"/>
      <c r="R31" s="2084"/>
      <c r="S31" s="2084"/>
      <c r="T31" s="2084"/>
      <c r="U31" s="2084"/>
      <c r="V31" s="2084"/>
      <c r="W31" s="2084"/>
      <c r="X31" s="2084"/>
      <c r="Y31" s="2084"/>
      <c r="Z31" s="2084"/>
      <c r="AA31" s="2084"/>
      <c r="AB31" s="325"/>
      <c r="AC31" s="325"/>
      <c r="AD31" s="325"/>
      <c r="AE31" s="325"/>
      <c r="AF31" s="325"/>
      <c r="AG31" s="325"/>
    </row>
    <row r="32" spans="1:33" ht="15" customHeight="1">
      <c r="A32" s="325"/>
      <c r="B32" s="325"/>
      <c r="C32" s="2077">
        <v>4</v>
      </c>
      <c r="D32" s="325"/>
      <c r="E32" s="2083" t="s">
        <v>951</v>
      </c>
      <c r="F32" s="2083"/>
      <c r="G32" s="2083"/>
      <c r="H32" s="2083"/>
      <c r="I32" s="2084"/>
      <c r="J32" s="2084"/>
      <c r="K32" s="2084"/>
      <c r="L32" s="2084"/>
      <c r="M32" s="2084"/>
      <c r="N32" s="2084"/>
      <c r="O32" s="2084"/>
      <c r="P32" s="2084"/>
      <c r="Q32" s="2084"/>
      <c r="R32" s="2084"/>
      <c r="S32" s="2084"/>
      <c r="T32" s="2084"/>
      <c r="U32" s="2084"/>
      <c r="V32" s="2084"/>
      <c r="W32" s="2084"/>
      <c r="X32" s="2084"/>
      <c r="Y32" s="2084"/>
      <c r="Z32" s="2084"/>
      <c r="AA32" s="2084"/>
      <c r="AB32" s="325"/>
      <c r="AC32" s="325"/>
      <c r="AD32" s="325"/>
      <c r="AE32" s="325"/>
      <c r="AF32" s="325"/>
      <c r="AG32" s="325"/>
    </row>
    <row r="33" spans="1:34" ht="15" customHeight="1">
      <c r="A33" s="325"/>
      <c r="B33" s="325"/>
      <c r="C33" s="2077"/>
      <c r="D33" s="325"/>
      <c r="E33" s="2083"/>
      <c r="F33" s="2083"/>
      <c r="G33" s="2083"/>
      <c r="H33" s="2083"/>
      <c r="I33" s="2084"/>
      <c r="J33" s="2084"/>
      <c r="K33" s="2084"/>
      <c r="L33" s="2084"/>
      <c r="M33" s="2084"/>
      <c r="N33" s="2084"/>
      <c r="O33" s="2084"/>
      <c r="P33" s="2084"/>
      <c r="Q33" s="2084"/>
      <c r="R33" s="2084"/>
      <c r="S33" s="2084"/>
      <c r="T33" s="2084"/>
      <c r="U33" s="2084"/>
      <c r="V33" s="2084"/>
      <c r="W33" s="2084"/>
      <c r="X33" s="2084"/>
      <c r="Y33" s="2084"/>
      <c r="Z33" s="2084"/>
      <c r="AA33" s="2084"/>
      <c r="AB33" s="325"/>
      <c r="AC33" s="325"/>
      <c r="AD33" s="325"/>
      <c r="AE33" s="325"/>
      <c r="AF33" s="325"/>
      <c r="AG33" s="325"/>
    </row>
    <row r="34" spans="1:34" ht="15" customHeight="1">
      <c r="A34" s="325"/>
      <c r="B34" s="325"/>
      <c r="C34" s="2077">
        <v>5</v>
      </c>
      <c r="D34" s="325"/>
      <c r="E34" s="2086" t="s">
        <v>952</v>
      </c>
      <c r="F34" s="2087"/>
      <c r="G34" s="2087"/>
      <c r="H34" s="2087"/>
      <c r="I34" s="2087"/>
      <c r="J34" s="2087"/>
      <c r="K34" s="2087"/>
      <c r="L34" s="2087"/>
      <c r="M34" s="2087"/>
      <c r="N34" s="2087"/>
      <c r="O34" s="2087"/>
      <c r="P34" s="2087"/>
      <c r="Q34" s="2087"/>
      <c r="R34" s="2087"/>
      <c r="S34" s="2087"/>
      <c r="T34" s="2087"/>
      <c r="U34" s="2087"/>
      <c r="V34" s="2087"/>
      <c r="W34" s="2087"/>
      <c r="X34" s="2087"/>
      <c r="Y34" s="2087"/>
      <c r="Z34" s="2087"/>
      <c r="AA34" s="2087"/>
      <c r="AB34" s="325"/>
      <c r="AC34" s="325"/>
      <c r="AD34" s="325"/>
      <c r="AE34" s="325"/>
      <c r="AF34" s="325"/>
      <c r="AG34" s="325"/>
    </row>
    <row r="35" spans="1:34" ht="15" customHeight="1">
      <c r="A35" s="325"/>
      <c r="B35" s="325"/>
      <c r="C35" s="2077"/>
      <c r="D35" s="325"/>
      <c r="E35" s="2087"/>
      <c r="F35" s="2087"/>
      <c r="G35" s="2087"/>
      <c r="H35" s="2087"/>
      <c r="I35" s="2087"/>
      <c r="J35" s="2087"/>
      <c r="K35" s="2087"/>
      <c r="L35" s="2087"/>
      <c r="M35" s="2087"/>
      <c r="N35" s="2087"/>
      <c r="O35" s="2087"/>
      <c r="P35" s="2087"/>
      <c r="Q35" s="2087"/>
      <c r="R35" s="2087"/>
      <c r="S35" s="2087"/>
      <c r="T35" s="2087"/>
      <c r="U35" s="2087"/>
      <c r="V35" s="2087"/>
      <c r="W35" s="2087"/>
      <c r="X35" s="2087"/>
      <c r="Y35" s="2087"/>
      <c r="Z35" s="2087"/>
      <c r="AA35" s="2087"/>
      <c r="AB35" s="325"/>
      <c r="AC35" s="325"/>
      <c r="AD35" s="325"/>
      <c r="AE35" s="325"/>
      <c r="AF35" s="325"/>
      <c r="AG35" s="325"/>
    </row>
    <row r="36" spans="1:34" ht="15" customHeight="1">
      <c r="A36" s="325"/>
      <c r="B36" s="325"/>
      <c r="C36" s="325"/>
      <c r="D36" s="325"/>
      <c r="E36" s="2087"/>
      <c r="F36" s="2087"/>
      <c r="G36" s="2087"/>
      <c r="H36" s="2087"/>
      <c r="I36" s="2087"/>
      <c r="J36" s="2087"/>
      <c r="K36" s="2087"/>
      <c r="L36" s="2087"/>
      <c r="M36" s="2087"/>
      <c r="N36" s="2087"/>
      <c r="O36" s="2087"/>
      <c r="P36" s="2087"/>
      <c r="Q36" s="2087"/>
      <c r="R36" s="2087"/>
      <c r="S36" s="2087"/>
      <c r="T36" s="2087"/>
      <c r="U36" s="2087"/>
      <c r="V36" s="2087"/>
      <c r="W36" s="2087"/>
      <c r="X36" s="2087"/>
      <c r="Y36" s="2087"/>
      <c r="Z36" s="2087"/>
      <c r="AA36" s="2087"/>
      <c r="AB36" s="325"/>
      <c r="AC36" s="325"/>
      <c r="AD36" s="325"/>
      <c r="AE36" s="325"/>
      <c r="AF36" s="325"/>
      <c r="AG36" s="325"/>
    </row>
    <row r="37" spans="1:34" ht="15" customHeight="1">
      <c r="A37" s="325"/>
      <c r="B37" s="325"/>
      <c r="C37" s="325"/>
      <c r="D37" s="325"/>
      <c r="E37" s="335"/>
      <c r="F37" s="335"/>
      <c r="G37" s="335"/>
      <c r="H37" s="335"/>
      <c r="I37" s="335"/>
      <c r="J37" s="335"/>
      <c r="K37" s="335"/>
      <c r="L37" s="335"/>
      <c r="M37" s="335"/>
      <c r="N37" s="335"/>
      <c r="O37" s="335"/>
      <c r="P37" s="335"/>
      <c r="Q37" s="335"/>
      <c r="R37" s="335"/>
      <c r="S37" s="335"/>
      <c r="T37" s="335"/>
      <c r="U37" s="335"/>
      <c r="V37" s="335"/>
      <c r="W37" s="335"/>
      <c r="X37" s="335"/>
      <c r="Y37" s="335"/>
      <c r="Z37" s="325"/>
      <c r="AA37" s="325"/>
      <c r="AB37" s="325"/>
      <c r="AC37" s="325"/>
      <c r="AD37" s="325"/>
      <c r="AE37" s="325"/>
      <c r="AF37" s="325"/>
      <c r="AG37" s="325"/>
    </row>
    <row r="38" spans="1:34" ht="15" customHeight="1">
      <c r="A38" s="325"/>
      <c r="B38" s="325"/>
      <c r="C38" s="325" t="s">
        <v>953</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row>
    <row r="39" spans="1:34" ht="15" customHeight="1">
      <c r="A39" s="325"/>
      <c r="B39" s="325"/>
      <c r="C39" s="325" t="s">
        <v>954</v>
      </c>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row>
    <row r="40" spans="1:34" ht="15" customHeight="1">
      <c r="A40" s="325"/>
      <c r="B40" s="325"/>
      <c r="C40" s="325" t="s">
        <v>955</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row>
    <row r="41" spans="1:34" ht="15" customHeight="1">
      <c r="A41" s="325"/>
      <c r="B41" s="325"/>
      <c r="C41" s="325" t="s">
        <v>956</v>
      </c>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row>
    <row r="42" spans="1:34" ht="15" customHeight="1">
      <c r="A42" s="325"/>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row>
    <row r="43" spans="1:34" ht="24.95" customHeight="1">
      <c r="A43" s="325"/>
      <c r="B43" s="325"/>
      <c r="C43" s="325"/>
      <c r="D43" s="325"/>
      <c r="E43" s="325"/>
      <c r="F43" s="325"/>
      <c r="G43" s="325"/>
      <c r="H43" s="325"/>
      <c r="I43" s="325"/>
      <c r="J43" s="325"/>
      <c r="K43" s="325"/>
      <c r="L43" s="325"/>
      <c r="M43" s="325"/>
      <c r="N43" s="325"/>
      <c r="O43" s="325"/>
      <c r="P43" s="325"/>
      <c r="Q43" s="323" t="s">
        <v>957</v>
      </c>
      <c r="R43" s="325"/>
      <c r="S43" s="325"/>
      <c r="T43" s="325"/>
      <c r="U43" s="325"/>
      <c r="V43" s="325"/>
      <c r="W43" s="325"/>
      <c r="X43" s="2088" t="s">
        <v>958</v>
      </c>
      <c r="Y43" s="2088"/>
      <c r="Z43" s="2088"/>
      <c r="AA43" s="2088"/>
      <c r="AB43" s="2088"/>
      <c r="AC43" s="2088"/>
      <c r="AD43" s="2088"/>
      <c r="AE43" s="2088"/>
      <c r="AF43" s="2088"/>
      <c r="AG43" s="2088"/>
      <c r="AH43" s="2088"/>
    </row>
    <row r="44" spans="1:34" ht="24.95" customHeight="1">
      <c r="A44" s="325"/>
      <c r="B44" s="325"/>
      <c r="C44" s="325"/>
      <c r="D44" s="325"/>
      <c r="E44" s="325"/>
      <c r="F44" s="325"/>
      <c r="G44" s="325"/>
      <c r="H44" s="325"/>
      <c r="I44" s="325"/>
      <c r="J44" s="325"/>
      <c r="K44" s="325"/>
      <c r="L44" s="325"/>
      <c r="M44" s="325"/>
      <c r="N44" s="325"/>
      <c r="O44" s="325"/>
      <c r="P44" s="325"/>
      <c r="Q44" s="323" t="s">
        <v>959</v>
      </c>
      <c r="R44" s="325"/>
      <c r="S44" s="325"/>
      <c r="T44" s="325"/>
      <c r="U44" s="325"/>
      <c r="V44" s="325"/>
      <c r="W44" s="325"/>
      <c r="X44" s="2085" t="s">
        <v>960</v>
      </c>
      <c r="Y44" s="2085"/>
      <c r="Z44" s="2085"/>
      <c r="AA44" s="2085"/>
      <c r="AB44" s="2085"/>
      <c r="AC44" s="2085"/>
      <c r="AD44" s="2085"/>
      <c r="AE44" s="2085"/>
      <c r="AF44" s="2085"/>
      <c r="AG44" s="2085"/>
      <c r="AH44" s="2085"/>
    </row>
    <row r="45" spans="1:34" ht="24.95" customHeight="1">
      <c r="A45" s="325"/>
      <c r="B45" s="325"/>
      <c r="C45" s="325"/>
      <c r="D45" s="325"/>
      <c r="E45" s="325"/>
      <c r="F45" s="325"/>
      <c r="G45" s="325"/>
      <c r="H45" s="325"/>
      <c r="I45" s="325"/>
      <c r="J45" s="325"/>
      <c r="K45" s="325"/>
      <c r="L45" s="325"/>
      <c r="M45" s="325"/>
      <c r="N45" s="325"/>
      <c r="O45" s="325"/>
      <c r="P45" s="325"/>
      <c r="Q45" s="323" t="s">
        <v>961</v>
      </c>
      <c r="R45" s="325"/>
      <c r="S45" s="325"/>
      <c r="T45" s="325"/>
      <c r="U45" s="325"/>
      <c r="V45" s="325"/>
      <c r="W45" s="325"/>
      <c r="X45" s="2085" t="s">
        <v>962</v>
      </c>
      <c r="Y45" s="2085"/>
      <c r="Z45" s="2085"/>
      <c r="AA45" s="2085"/>
      <c r="AB45" s="2085"/>
      <c r="AC45" s="2085"/>
      <c r="AD45" s="2085"/>
      <c r="AE45" s="2085"/>
      <c r="AF45" s="2085"/>
      <c r="AG45" s="2085"/>
      <c r="AH45" s="2085"/>
    </row>
    <row r="46" spans="1:34" ht="15" customHeight="1">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row>
    <row r="47" spans="1:34" ht="15" customHeight="1">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row>
    <row r="48" spans="1:34" ht="15" customHeight="1">
      <c r="A48" s="325"/>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row>
    <row r="49" spans="1:41" ht="15" customHeight="1">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row>
    <row r="50" spans="1:41" ht="15" customHeight="1">
      <c r="A50" s="325"/>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row>
    <row r="51" spans="1:41" ht="15" customHeight="1">
      <c r="A51" s="325"/>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row>
    <row r="52" spans="1:41" ht="15" customHeight="1">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O52" s="336"/>
    </row>
    <row r="53" spans="1:41" ht="15" customHeight="1">
      <c r="A53" s="325"/>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O53" s="336"/>
    </row>
    <row r="54" spans="1:41" ht="15" customHeight="1">
      <c r="A54" s="325"/>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row>
  </sheetData>
  <sheetProtection selectLockedCells="1"/>
  <mergeCells count="27">
    <mergeCell ref="X44:AH44"/>
    <mergeCell ref="X45:AH45"/>
    <mergeCell ref="C32:C33"/>
    <mergeCell ref="E32:H33"/>
    <mergeCell ref="I32:AA33"/>
    <mergeCell ref="C34:C35"/>
    <mergeCell ref="E34:AA36"/>
    <mergeCell ref="X43:AH43"/>
    <mergeCell ref="C28:C29"/>
    <mergeCell ref="E28:H29"/>
    <mergeCell ref="I28:AA29"/>
    <mergeCell ref="C30:C31"/>
    <mergeCell ref="E30:H31"/>
    <mergeCell ref="I30:AA31"/>
    <mergeCell ref="A13:AH15"/>
    <mergeCell ref="A18:AG19"/>
    <mergeCell ref="A20:AG22"/>
    <mergeCell ref="A24:AG24"/>
    <mergeCell ref="C26:C27"/>
    <mergeCell ref="E26:H27"/>
    <mergeCell ref="I26:AA27"/>
    <mergeCell ref="G7:T7"/>
    <mergeCell ref="W3:Y3"/>
    <mergeCell ref="AA3:AB3"/>
    <mergeCell ref="AD3:AE3"/>
    <mergeCell ref="G4:Y5"/>
    <mergeCell ref="G6:T6"/>
  </mergeCells>
  <phoneticPr fontId="8"/>
  <pageMargins left="0.9055118110236221" right="0.9055118110236221" top="0.59055118110236227" bottom="0.59055118110236227"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19</vt:i4>
      </vt:variant>
    </vt:vector>
  </HeadingPairs>
  <TitlesOfParts>
    <vt:vector size="48" baseType="lpstr">
      <vt:lpstr>①_ご利用の前に </vt:lpstr>
      <vt:lpstr>②_管轄県民局・県民センター及び協会窓口について</vt:lpstr>
      <vt:lpstr>③_新規開業予定の皆様へ </vt:lpstr>
      <vt:lpstr>④_新入会される方に </vt:lpstr>
      <vt:lpstr>⑤_新入会必要な書類案内 </vt:lpstr>
      <vt:lpstr>⑥_免許申請に必要な各種証明書一覧 </vt:lpstr>
      <vt:lpstr>【記入例】 入会申込書 </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【記入例】　連帯保証人届出書</vt:lpstr>
      <vt:lpstr>09.連帯保証人届出書</vt:lpstr>
      <vt:lpstr>10.代表者届</vt:lpstr>
      <vt:lpstr>11.専任宅地建物取引士届</vt:lpstr>
      <vt:lpstr>【近畿レインズ・ラビーネット】各種サービスのご案内</vt:lpstr>
      <vt:lpstr>12.近畿レインズ加入申込書</vt:lpstr>
      <vt:lpstr>13.アンケート・紹介者</vt:lpstr>
      <vt:lpstr>14.代表者及び専任宅地建物取引士の写真貼付用紙</vt:lpstr>
      <vt:lpstr>15.弁済業務保証金分担金領収書</vt:lpstr>
      <vt:lpstr>16.社員加入及び弁済業務保証金分担金納付済証明書</vt:lpstr>
      <vt:lpstr>宅地建物引士資格登録簿変更登録申請書（様式第７号）</vt:lpstr>
      <vt:lpstr>従業者名簿</vt:lpstr>
      <vt:lpstr>指導・調査承諾書(別紙様式3）</vt:lpstr>
      <vt:lpstr>（別紙様式３への回答）指導・調査に伴う守秘義務の誓約</vt:lpstr>
      <vt:lpstr>'（別紙様式３への回答）指導・調査に伴う守秘義務の誓約'!Print_Area</vt:lpstr>
      <vt:lpstr>'【記入例】 入会申込書 '!Print_Area</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'16.社員加入及び弁済業務保証金分担金納付済証明書'!Print_Area</vt:lpstr>
      <vt:lpstr>②_管轄県民局・県民センター及び協会窓口について!Print_Area</vt:lpstr>
      <vt:lpstr>'③_新規開業予定の皆様へ '!Print_Area</vt:lpstr>
      <vt:lpstr>'④_新入会される方に '!Print_Area</vt:lpstr>
      <vt:lpstr>'⑥_免許申請に必要な各種証明書一覧 '!Print_Area</vt:lpstr>
      <vt:lpstr>'指導・調査承諾書(別紙様式3）'!Print_Area</vt:lpstr>
      <vt:lpstr>従業者名簿!Print_Area</vt:lpstr>
      <vt:lpstr>'宅地建物引士資格登録簿変更登録申請書（様式第７号）'!Print_Area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SET_1011</dc:creator>
  <cp:lastModifiedBy>HYOGO-01</cp:lastModifiedBy>
  <cp:lastPrinted>2023-07-03T04:31:07Z</cp:lastPrinted>
  <dcterms:created xsi:type="dcterms:W3CDTF">2014-07-31T07:14:46Z</dcterms:created>
  <dcterms:modified xsi:type="dcterms:W3CDTF">2025-04-25T03:53:21Z</dcterms:modified>
</cp:coreProperties>
</file>